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4.03.2012" sheetId="1" r:id="rId1"/>
  </sheets>
  <definedNames/>
  <calcPr fullCalcOnLoad="1"/>
</workbook>
</file>

<file path=xl/sharedStrings.xml><?xml version="1.0" encoding="utf-8"?>
<sst xmlns="http://schemas.openxmlformats.org/spreadsheetml/2006/main" count="348" uniqueCount="99">
  <si>
    <t>РАСЧЁТ  СТОИМОСТИ  МУНИЦИПАЛЬНЫХ  УСЛУГ</t>
  </si>
  <si>
    <t>Расчёт финансового обеспечения муниципального задания</t>
  </si>
  <si>
    <t>ФОЗ</t>
  </si>
  <si>
    <t>-</t>
  </si>
  <si>
    <t>финансовое обеспечение муниципального задания;</t>
  </si>
  <si>
    <t>РНЗ ох</t>
  </si>
  <si>
    <t>Зцел</t>
  </si>
  <si>
    <t>расчетно-нормативные затраты общехозяйственного назначения, прямо не влияющие на стоимость оказания единицы услуги, и включаемые в финансовое обеспечение задание общей суммой;</t>
  </si>
  <si>
    <t>капитальные и прочие затраты целевого назначения, включаемые в финансовое обеспечение задания общей суммой.</t>
  </si>
  <si>
    <t>объём задания по предоставлению услуги в натуральном выражении (количество единицы услуги).</t>
  </si>
  <si>
    <t>нормативные затраты на оплату труда;</t>
  </si>
  <si>
    <t>нормативные затраты на приобретение материальных запасов, не относящихся к основным средствам.</t>
  </si>
  <si>
    <t>=</t>
  </si>
  <si>
    <t>(</t>
  </si>
  <si>
    <t>((</t>
  </si>
  <si>
    <t>+</t>
  </si>
  <si>
    <t>)</t>
  </si>
  <si>
    <t>/</t>
  </si>
  <si>
    <t>где:</t>
  </si>
  <si>
    <t>стоимость единицы услуги;</t>
  </si>
  <si>
    <t>заработная плата;</t>
  </si>
  <si>
    <t>начисления на заработную плату;</t>
  </si>
  <si>
    <t>методлитература;</t>
  </si>
  <si>
    <t>суточные;</t>
  </si>
  <si>
    <t>бухгалтерские услуги;</t>
  </si>
  <si>
    <t>материалы на хозяйственные нужды;</t>
  </si>
  <si>
    <t>))</t>
  </si>
  <si>
    <t>Расчёт затрат общехозяйственного назначения, не входящих в состав стоимости услуги</t>
  </si>
  <si>
    <t>РНЗох</t>
  </si>
  <si>
    <t>услуги связи;</t>
  </si>
  <si>
    <t>вывоз снега и мусора;</t>
  </si>
  <si>
    <t>дезинфекция, дератизация;</t>
  </si>
  <si>
    <t>проживание;</t>
  </si>
  <si>
    <t>текущий ремонт зданий;</t>
  </si>
  <si>
    <t>затраты общехозяйственного назначения;</t>
  </si>
  <si>
    <t>проверка дымоходов;</t>
  </si>
  <si>
    <t>техническое обслуживание АПС;</t>
  </si>
  <si>
    <t>техническое обслуживание ОПС и ТС;</t>
  </si>
  <si>
    <t>подписка;</t>
  </si>
  <si>
    <t>обучение специалистов;</t>
  </si>
  <si>
    <t>медицинские осмотры;</t>
  </si>
  <si>
    <t>оплата услуг СЭС;</t>
  </si>
  <si>
    <t>прочие услуги.</t>
  </si>
  <si>
    <t>Расчёт затрат целевого назначения, входящих в состав финаснсового обеспечения муниципального задания</t>
  </si>
  <si>
    <t>затраты целевого назначения;</t>
  </si>
  <si>
    <t>выплата женщинам пособия по уходу за ребенком до 3-х лет;</t>
  </si>
  <si>
    <t>страхование здания;</t>
  </si>
  <si>
    <t>х</t>
  </si>
  <si>
    <t>МКП Каменского района "РЦО"</t>
  </si>
  <si>
    <t>налог на землю;</t>
  </si>
  <si>
    <t>молоко;</t>
  </si>
  <si>
    <t>канцтовары;</t>
  </si>
  <si>
    <t>моющие средства;</t>
  </si>
  <si>
    <t>ГСМ;</t>
  </si>
  <si>
    <t>коммунальные услуги, уголь;</t>
  </si>
  <si>
    <t>мониторинг;</t>
  </si>
  <si>
    <t>Расчёт стоимости единицы услуги начального общего образования и воспитания</t>
  </si>
  <si>
    <t>Расчёт стоимости единицы услуги основного общего образования и воспитания</t>
  </si>
  <si>
    <t>Расчёт стоимости единицы услуги среднего общего образования и воспитания</t>
  </si>
  <si>
    <t>страхование автотранспорта;</t>
  </si>
  <si>
    <t>налог на имущество</t>
  </si>
  <si>
    <t>налог на транспорт</t>
  </si>
  <si>
    <t>орг.взносы</t>
  </si>
  <si>
    <t>пожарная безопасность</t>
  </si>
  <si>
    <t>проезд;</t>
  </si>
  <si>
    <t>количество учащихся</t>
  </si>
  <si>
    <r>
      <t>ФОЗ = ∑ РНЗусл</t>
    </r>
    <r>
      <rPr>
        <i/>
        <vertAlign val="subscript"/>
        <sz val="12"/>
        <color indexed="8"/>
        <rFont val="Times New Roman"/>
        <family val="1"/>
      </rPr>
      <t>1</t>
    </r>
    <r>
      <rPr>
        <i/>
        <sz val="12"/>
        <color indexed="8"/>
        <rFont val="Times New Roman"/>
        <family val="1"/>
      </rPr>
      <t xml:space="preserve"> + ∑ РНЗусл</t>
    </r>
    <r>
      <rPr>
        <i/>
        <vertAlign val="subscript"/>
        <sz val="12"/>
        <color indexed="8"/>
        <rFont val="Times New Roman"/>
        <family val="1"/>
      </rPr>
      <t xml:space="preserve">2 </t>
    </r>
    <r>
      <rPr>
        <i/>
        <sz val="12"/>
        <color indexed="8"/>
        <rFont val="Times New Roman"/>
        <family val="1"/>
      </rPr>
      <t>+ ∑ РНЗусл</t>
    </r>
    <r>
      <rPr>
        <i/>
        <vertAlign val="subscript"/>
        <sz val="12"/>
        <color indexed="8"/>
        <rFont val="Times New Roman"/>
        <family val="1"/>
      </rPr>
      <t xml:space="preserve">3 </t>
    </r>
    <r>
      <rPr>
        <i/>
        <sz val="12"/>
        <color indexed="8"/>
        <rFont val="Times New Roman"/>
        <family val="1"/>
      </rPr>
      <t xml:space="preserve">+ </t>
    </r>
    <r>
      <rPr>
        <i/>
        <sz val="12"/>
        <color indexed="8"/>
        <rFont val="Calibri"/>
        <family val="2"/>
      </rPr>
      <t>∑</t>
    </r>
    <r>
      <rPr>
        <i/>
        <sz val="12"/>
        <color indexed="8"/>
        <rFont val="Times New Roman"/>
        <family val="1"/>
      </rPr>
      <t xml:space="preserve"> РНЗох + </t>
    </r>
    <r>
      <rPr>
        <i/>
        <sz val="12"/>
        <color indexed="8"/>
        <rFont val="Calibri"/>
        <family val="2"/>
      </rPr>
      <t>∑</t>
    </r>
    <r>
      <rPr>
        <i/>
        <sz val="12"/>
        <color indexed="8"/>
        <rFont val="Times New Roman"/>
        <family val="1"/>
      </rPr>
      <t xml:space="preserve"> Зцел, </t>
    </r>
    <r>
      <rPr>
        <sz val="12"/>
        <color indexed="8"/>
        <rFont val="Times New Roman"/>
        <family val="1"/>
      </rPr>
      <t>где</t>
    </r>
  </si>
  <si>
    <r>
      <t>РНЗ усл</t>
    </r>
    <r>
      <rPr>
        <i/>
        <vertAlign val="subscript"/>
        <sz val="12"/>
        <color indexed="8"/>
        <rFont val="Times New Roman"/>
        <family val="1"/>
      </rPr>
      <t>1</t>
    </r>
  </si>
  <si>
    <t>расчетно-нормативные затраты на оказание услуги начального общего образования;</t>
  </si>
  <si>
    <r>
      <t>РНЗ усл</t>
    </r>
    <r>
      <rPr>
        <i/>
        <vertAlign val="subscript"/>
        <sz val="12"/>
        <color indexed="8"/>
        <rFont val="Times New Roman"/>
        <family val="1"/>
      </rPr>
      <t>2</t>
    </r>
  </si>
  <si>
    <t>расчетно-нормативные затраты на оказание услуги основного общего образования;</t>
  </si>
  <si>
    <r>
      <t>РНЗ усл</t>
    </r>
    <r>
      <rPr>
        <i/>
        <vertAlign val="subscript"/>
        <sz val="12"/>
        <color indexed="8"/>
        <rFont val="Times New Roman"/>
        <family val="1"/>
      </rPr>
      <t>3</t>
    </r>
  </si>
  <si>
    <t>расчетно-нормативные затраты на оказание услуги среднего общего образования;</t>
  </si>
  <si>
    <r>
      <t>СеУ</t>
    </r>
    <r>
      <rPr>
        <i/>
        <vertAlign val="subscript"/>
        <sz val="12"/>
        <color indexed="8"/>
        <rFont val="Times New Roman"/>
        <family val="1"/>
      </rPr>
      <t>1</t>
    </r>
  </si>
  <si>
    <t>нормативная стомость единицы услуги начального общего образования;</t>
  </si>
  <si>
    <r>
      <t>СеУ</t>
    </r>
    <r>
      <rPr>
        <i/>
        <vertAlign val="subscript"/>
        <sz val="12"/>
        <color indexed="8"/>
        <rFont val="Times New Roman"/>
        <family val="1"/>
      </rPr>
      <t>2</t>
    </r>
  </si>
  <si>
    <t>нормативная стомость единицы услуги основного общего образования;</t>
  </si>
  <si>
    <r>
      <t>О</t>
    </r>
    <r>
      <rPr>
        <i/>
        <vertAlign val="subscript"/>
        <sz val="12"/>
        <color indexed="8"/>
        <rFont val="Times New Roman"/>
        <family val="1"/>
      </rPr>
      <t>1</t>
    </r>
  </si>
  <si>
    <r>
      <t>О</t>
    </r>
    <r>
      <rPr>
        <i/>
        <vertAlign val="subscript"/>
        <sz val="12"/>
        <color indexed="8"/>
        <rFont val="Times New Roman"/>
        <family val="1"/>
      </rPr>
      <t>2</t>
    </r>
  </si>
  <si>
    <r>
      <t>СеУ</t>
    </r>
    <r>
      <rPr>
        <i/>
        <vertAlign val="subscript"/>
        <sz val="12"/>
        <color indexed="8"/>
        <rFont val="Times New Roman"/>
        <family val="1"/>
      </rPr>
      <t>1</t>
    </r>
    <r>
      <rPr>
        <i/>
        <sz val="12"/>
        <color indexed="8"/>
        <rFont val="Times New Roman"/>
        <family val="1"/>
      </rPr>
      <t xml:space="preserve"> = НЗ</t>
    </r>
    <r>
      <rPr>
        <i/>
        <vertAlign val="subscript"/>
        <sz val="12"/>
        <color indexed="8"/>
        <rFont val="Times New Roman"/>
        <family val="1"/>
      </rPr>
      <t>1</t>
    </r>
    <r>
      <rPr>
        <i/>
        <sz val="12"/>
        <color indexed="8"/>
        <rFont val="Times New Roman"/>
        <family val="1"/>
      </rPr>
      <t xml:space="preserve"> + НЗмз/0</t>
    </r>
    <r>
      <rPr>
        <i/>
        <vertAlign val="subscript"/>
        <sz val="12"/>
        <color indexed="8"/>
        <rFont val="Times New Roman"/>
        <family val="1"/>
      </rPr>
      <t>1</t>
    </r>
    <r>
      <rPr>
        <i/>
        <sz val="12"/>
        <color indexed="8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где</t>
    </r>
  </si>
  <si>
    <r>
      <t>НЗ</t>
    </r>
    <r>
      <rPr>
        <i/>
        <vertAlign val="subscript"/>
        <sz val="12"/>
        <color indexed="8"/>
        <rFont val="Times New Roman"/>
        <family val="1"/>
      </rPr>
      <t>1</t>
    </r>
  </si>
  <si>
    <r>
      <t>НЗмз</t>
    </r>
    <r>
      <rPr>
        <i/>
        <vertAlign val="subscript"/>
        <sz val="12"/>
        <color indexed="8"/>
        <rFont val="Times New Roman"/>
        <family val="1"/>
      </rPr>
      <t>1</t>
    </r>
  </si>
  <si>
    <r>
      <t>СеУ</t>
    </r>
    <r>
      <rPr>
        <i/>
        <vertAlign val="sub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 xml:space="preserve"> = НЗ</t>
    </r>
    <r>
      <rPr>
        <i/>
        <vertAlign val="sub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 xml:space="preserve"> + НЗмз/0</t>
    </r>
    <r>
      <rPr>
        <i/>
        <vertAlign val="sub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где</t>
    </r>
  </si>
  <si>
    <r>
      <t>НЗ</t>
    </r>
    <r>
      <rPr>
        <i/>
        <vertAlign val="subscript"/>
        <sz val="12"/>
        <color indexed="8"/>
        <rFont val="Times New Roman"/>
        <family val="1"/>
      </rPr>
      <t>2</t>
    </r>
  </si>
  <si>
    <r>
      <t>НЗмз</t>
    </r>
    <r>
      <rPr>
        <i/>
        <vertAlign val="subscript"/>
        <sz val="12"/>
        <color indexed="8"/>
        <rFont val="Times New Roman"/>
        <family val="1"/>
      </rPr>
      <t>2</t>
    </r>
  </si>
  <si>
    <r>
      <t>РНЗусл</t>
    </r>
    <r>
      <rPr>
        <i/>
        <vertAlign val="sub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 xml:space="preserve"> = СеУ</t>
    </r>
    <r>
      <rPr>
        <i/>
        <vertAlign val="sub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>* О</t>
    </r>
    <r>
      <rPr>
        <i/>
        <vertAlign val="subscript"/>
        <sz val="12"/>
        <color indexed="8"/>
        <rFont val="Times New Roman"/>
        <family val="1"/>
      </rPr>
      <t>2</t>
    </r>
  </si>
  <si>
    <r>
      <t>РНЗусл</t>
    </r>
    <r>
      <rPr>
        <i/>
        <vertAlign val="subscript"/>
        <sz val="12"/>
        <color indexed="8"/>
        <rFont val="Times New Roman"/>
        <family val="1"/>
      </rPr>
      <t>1</t>
    </r>
    <r>
      <rPr>
        <i/>
        <sz val="12"/>
        <color indexed="8"/>
        <rFont val="Times New Roman"/>
        <family val="1"/>
      </rPr>
      <t xml:space="preserve"> = СеУ</t>
    </r>
    <r>
      <rPr>
        <i/>
        <vertAlign val="subscript"/>
        <sz val="12"/>
        <color indexed="8"/>
        <rFont val="Times New Roman"/>
        <family val="1"/>
      </rPr>
      <t>1</t>
    </r>
    <r>
      <rPr>
        <i/>
        <sz val="12"/>
        <color indexed="8"/>
        <rFont val="Times New Roman"/>
        <family val="1"/>
      </rPr>
      <t>* О</t>
    </r>
    <r>
      <rPr>
        <i/>
        <vertAlign val="subscript"/>
        <sz val="12"/>
        <color indexed="8"/>
        <rFont val="Times New Roman"/>
        <family val="1"/>
      </rPr>
      <t>1</t>
    </r>
  </si>
  <si>
    <r>
      <t>РНЗусл</t>
    </r>
    <r>
      <rPr>
        <i/>
        <vertAlign val="subscript"/>
        <sz val="12"/>
        <color indexed="8"/>
        <rFont val="Times New Roman"/>
        <family val="1"/>
      </rPr>
      <t>3</t>
    </r>
    <r>
      <rPr>
        <i/>
        <sz val="12"/>
        <color indexed="8"/>
        <rFont val="Times New Roman"/>
        <family val="1"/>
      </rPr>
      <t xml:space="preserve"> = СеУ</t>
    </r>
    <r>
      <rPr>
        <i/>
        <vertAlign val="subscript"/>
        <sz val="12"/>
        <color indexed="8"/>
        <rFont val="Times New Roman"/>
        <family val="1"/>
      </rPr>
      <t>3</t>
    </r>
    <r>
      <rPr>
        <i/>
        <sz val="12"/>
        <color indexed="8"/>
        <rFont val="Times New Roman"/>
        <family val="1"/>
      </rPr>
      <t>* О</t>
    </r>
    <r>
      <rPr>
        <i/>
        <vertAlign val="subscript"/>
        <sz val="12"/>
        <color indexed="8"/>
        <rFont val="Times New Roman"/>
        <family val="1"/>
      </rPr>
      <t>3</t>
    </r>
  </si>
  <si>
    <r>
      <t>СеУ</t>
    </r>
    <r>
      <rPr>
        <i/>
        <vertAlign val="subscript"/>
        <sz val="12"/>
        <color indexed="8"/>
        <rFont val="Times New Roman"/>
        <family val="1"/>
      </rPr>
      <t>3</t>
    </r>
  </si>
  <si>
    <r>
      <t>О</t>
    </r>
    <r>
      <rPr>
        <i/>
        <vertAlign val="subscript"/>
        <sz val="12"/>
        <color indexed="8"/>
        <rFont val="Times New Roman"/>
        <family val="1"/>
      </rPr>
      <t>3</t>
    </r>
  </si>
  <si>
    <t>нормативная стомость единицы услуги среднего общего образования;</t>
  </si>
  <si>
    <r>
      <t>СеУ</t>
    </r>
    <r>
      <rPr>
        <i/>
        <vertAlign val="subscript"/>
        <sz val="12"/>
        <color indexed="8"/>
        <rFont val="Times New Roman"/>
        <family val="1"/>
      </rPr>
      <t>3</t>
    </r>
    <r>
      <rPr>
        <i/>
        <sz val="12"/>
        <color indexed="8"/>
        <rFont val="Times New Roman"/>
        <family val="1"/>
      </rPr>
      <t xml:space="preserve"> = НЗ</t>
    </r>
    <r>
      <rPr>
        <i/>
        <vertAlign val="subscript"/>
        <sz val="12"/>
        <color indexed="8"/>
        <rFont val="Times New Roman"/>
        <family val="1"/>
      </rPr>
      <t>3</t>
    </r>
    <r>
      <rPr>
        <i/>
        <sz val="12"/>
        <color indexed="8"/>
        <rFont val="Times New Roman"/>
        <family val="1"/>
      </rPr>
      <t>+ НЗмз/0</t>
    </r>
    <r>
      <rPr>
        <i/>
        <vertAlign val="subscript"/>
        <sz val="12"/>
        <color indexed="8"/>
        <rFont val="Times New Roman"/>
        <family val="1"/>
      </rPr>
      <t>3</t>
    </r>
    <r>
      <rPr>
        <i/>
        <sz val="12"/>
        <color indexed="8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где</t>
    </r>
  </si>
  <si>
    <r>
      <t>НЗ</t>
    </r>
    <r>
      <rPr>
        <i/>
        <vertAlign val="subscript"/>
        <sz val="12"/>
        <color indexed="8"/>
        <rFont val="Times New Roman"/>
        <family val="1"/>
      </rPr>
      <t>3</t>
    </r>
  </si>
  <si>
    <r>
      <t>НЗмз</t>
    </r>
    <r>
      <rPr>
        <i/>
        <vertAlign val="subscript"/>
        <sz val="12"/>
        <color indexed="8"/>
        <rFont val="Times New Roman"/>
        <family val="1"/>
      </rPr>
      <t>3</t>
    </r>
  </si>
  <si>
    <t>компитание, ГПД;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</si>
  <si>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</si>
  <si>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на 2013 год</t>
  </si>
  <si>
    <t>Экономист</t>
  </si>
  <si>
    <t>Е.А.Алимова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</si>
</sst>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56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/>
      <name val="Times New Roman"/>
      <family val="1"/>
    </font>
    <font>
      <sz val="12"/>
      <color theme="3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164" fontId="56" fillId="0" borderId="0" xfId="0" applyNumberFormat="1" applyFont="1" applyAlignment="1">
      <alignment horizontal="center"/>
    </xf>
    <xf numFmtId="164" fontId="56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164" fontId="57" fillId="0" borderId="0" xfId="0" applyNumberFormat="1" applyFont="1" applyAlignment="1">
      <alignment/>
    </xf>
    <xf numFmtId="0" fontId="50" fillId="0" borderId="0" xfId="0" applyFont="1" applyAlignment="1">
      <alignment horizontal="right"/>
    </xf>
    <xf numFmtId="0" fontId="57" fillId="0" borderId="0" xfId="0" applyFont="1" applyFill="1" applyAlignment="1">
      <alignment horizontal="center"/>
    </xf>
    <xf numFmtId="164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65" fontId="57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wrapText="1"/>
    </xf>
    <xf numFmtId="164" fontId="57" fillId="0" borderId="0" xfId="0" applyNumberFormat="1" applyFont="1" applyAlignment="1">
      <alignment horizontal="center"/>
    </xf>
    <xf numFmtId="164" fontId="58" fillId="0" borderId="0" xfId="0" applyNumberFormat="1" applyFont="1" applyFill="1" applyAlignment="1">
      <alignment horizontal="center"/>
    </xf>
    <xf numFmtId="0" fontId="54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 vertical="top"/>
    </xf>
    <xf numFmtId="164" fontId="57" fillId="0" borderId="0" xfId="0" applyNumberFormat="1" applyFont="1" applyFill="1" applyAlignment="1">
      <alignment horizontal="center"/>
    </xf>
    <xf numFmtId="0" fontId="54" fillId="0" borderId="0" xfId="0" applyFont="1" applyAlignment="1">
      <alignment horizontal="left"/>
    </xf>
    <xf numFmtId="3" fontId="50" fillId="0" borderId="0" xfId="0" applyNumberFormat="1" applyFont="1" applyFill="1" applyAlignment="1">
      <alignment horizontal="right"/>
    </xf>
    <xf numFmtId="164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3" fontId="58" fillId="0" borderId="0" xfId="0" applyNumberFormat="1" applyFont="1" applyFill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wrapText="1"/>
    </xf>
    <xf numFmtId="0" fontId="54" fillId="0" borderId="0" xfId="0" applyFont="1" applyAlignment="1">
      <alignment horizontal="left" vertical="top"/>
    </xf>
    <xf numFmtId="164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 vertical="top"/>
    </xf>
    <xf numFmtId="0" fontId="54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64" fontId="59" fillId="0" borderId="0" xfId="0" applyNumberFormat="1" applyFont="1" applyFill="1" applyAlignment="1">
      <alignment horizontal="right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center" vertical="top"/>
    </xf>
    <xf numFmtId="3" fontId="59" fillId="0" borderId="0" xfId="0" applyNumberFormat="1" applyFont="1" applyFill="1" applyAlignment="1">
      <alignment horizontal="right"/>
    </xf>
    <xf numFmtId="0" fontId="54" fillId="0" borderId="0" xfId="0" applyFont="1" applyAlignment="1">
      <alignment horizontal="center"/>
    </xf>
    <xf numFmtId="164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164" fontId="59" fillId="0" borderId="0" xfId="0" applyNumberFormat="1" applyFont="1" applyAlignment="1">
      <alignment horizontal="center"/>
    </xf>
    <xf numFmtId="3" fontId="58" fillId="0" borderId="0" xfId="0" applyNumberFormat="1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164" fontId="57" fillId="0" borderId="0" xfId="0" applyNumberFormat="1" applyFont="1" applyAlignment="1">
      <alignment horizontal="center"/>
    </xf>
    <xf numFmtId="164" fontId="58" fillId="0" borderId="0" xfId="0" applyNumberFormat="1" applyFont="1" applyFill="1" applyAlignment="1">
      <alignment horizontal="center"/>
    </xf>
    <xf numFmtId="0" fontId="54" fillId="0" borderId="0" xfId="0" applyFont="1" applyAlignment="1">
      <alignment horizontal="left" vertical="top"/>
    </xf>
    <xf numFmtId="164" fontId="50" fillId="0" borderId="0" xfId="0" applyNumberFormat="1" applyFont="1" applyFill="1" applyAlignment="1">
      <alignment horizontal="right" vertical="top"/>
    </xf>
    <xf numFmtId="0" fontId="54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164" fontId="59" fillId="0" borderId="0" xfId="0" applyNumberFormat="1" applyFont="1" applyFill="1" applyAlignment="1">
      <alignment horizontal="right" vertical="top"/>
    </xf>
    <xf numFmtId="4" fontId="58" fillId="0" borderId="0" xfId="0" applyNumberFormat="1" applyFont="1" applyFill="1" applyAlignment="1">
      <alignment horizontal="center"/>
    </xf>
    <xf numFmtId="164" fontId="50" fillId="0" borderId="0" xfId="0" applyNumberFormat="1" applyFont="1" applyAlignment="1">
      <alignment horizontal="right"/>
    </xf>
    <xf numFmtId="0" fontId="50" fillId="0" borderId="0" xfId="0" applyFont="1" applyAlignment="1">
      <alignment horizontal="left" vertical="top" wrapText="1"/>
    </xf>
    <xf numFmtId="164" fontId="57" fillId="0" borderId="0" xfId="0" applyNumberFormat="1" applyFont="1" applyFill="1" applyAlignment="1">
      <alignment horizontal="center"/>
    </xf>
    <xf numFmtId="3" fontId="50" fillId="0" borderId="0" xfId="0" applyNumberFormat="1" applyFont="1" applyFill="1" applyAlignment="1">
      <alignment horizontal="right"/>
    </xf>
    <xf numFmtId="164" fontId="50" fillId="0" borderId="0" xfId="0" applyNumberFormat="1" applyFont="1" applyFill="1" applyAlignment="1">
      <alignment/>
    </xf>
    <xf numFmtId="164" fontId="50" fillId="0" borderId="0" xfId="0" applyNumberFormat="1" applyFont="1" applyFill="1" applyAlignment="1">
      <alignment horizontal="right"/>
    </xf>
    <xf numFmtId="0" fontId="60" fillId="0" borderId="0" xfId="0" applyFont="1" applyAlignment="1">
      <alignment horizontal="center"/>
    </xf>
    <xf numFmtId="164" fontId="59" fillId="0" borderId="0" xfId="0" applyNumberFormat="1" applyFont="1" applyAlignment="1">
      <alignment horizontal="right"/>
    </xf>
    <xf numFmtId="0" fontId="6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50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6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4"/>
  <sheetViews>
    <sheetView tabSelected="1" zoomScalePageLayoutView="0" workbookViewId="0" topLeftCell="A172">
      <selection activeCell="A193" sqref="A193:IV194"/>
    </sheetView>
  </sheetViews>
  <sheetFormatPr defaultColWidth="2.421875" defaultRowHeight="15"/>
  <cols>
    <col min="1" max="4" width="2.421875" style="0" customWidth="1"/>
    <col min="5" max="5" width="3.140625" style="0" customWidth="1"/>
    <col min="6" max="6" width="3.421875" style="0" customWidth="1"/>
    <col min="7" max="9" width="2.421875" style="0" customWidth="1"/>
    <col min="10" max="10" width="3.140625" style="0" customWidth="1"/>
    <col min="11" max="11" width="3.57421875" style="0" customWidth="1"/>
    <col min="12" max="17" width="2.421875" style="0" customWidth="1"/>
    <col min="18" max="18" width="3.57421875" style="0" customWidth="1"/>
    <col min="19" max="20" width="2.421875" style="0" customWidth="1"/>
    <col min="21" max="21" width="3.140625" style="0" customWidth="1"/>
    <col min="22" max="22" width="2.421875" style="0" customWidth="1"/>
    <col min="23" max="23" width="5.00390625" style="0" customWidth="1"/>
    <col min="24" max="25" width="2.421875" style="0" customWidth="1"/>
    <col min="26" max="26" width="4.8515625" style="0" customWidth="1"/>
    <col min="27" max="31" width="2.421875" style="0" customWidth="1"/>
    <col min="32" max="32" width="3.28125" style="0" customWidth="1"/>
  </cols>
  <sheetData>
    <row r="1" spans="1:35" s="2" customFormat="1" ht="18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s="2" customFormat="1" ht="58.5" customHeight="1">
      <c r="A2" s="76" t="s">
        <v>95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spans="1:35" s="3" customFormat="1" ht="18.75">
      <c r="A3" s="75" t="s">
        <v>96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="1" customFormat="1" ht="15.75"/>
    <row r="5" spans="1:35" s="4" customFormat="1" ht="17.25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="1" customFormat="1" ht="15.75"/>
    <row r="7" spans="1:35" s="5" customFormat="1" ht="18.75">
      <c r="A7" s="50" t="s">
        <v>66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1:22" s="7" customFormat="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35" s="5" customFormat="1" ht="15.75">
      <c r="A9" s="31" t="s">
        <v>2</v>
      </c>
      <c r="B9" s="31"/>
      <c r="C9" s="31"/>
      <c r="D9" s="28"/>
      <c r="E9" s="23" t="s">
        <v>3</v>
      </c>
      <c r="F9" s="61" t="s">
        <v>4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</row>
    <row r="10" spans="1:22" s="7" customFormat="1" ht="12.75">
      <c r="A10" s="8"/>
      <c r="B10" s="8"/>
      <c r="C10" s="8"/>
      <c r="D10" s="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35" s="5" customFormat="1" ht="18.75">
      <c r="A11" s="44" t="s">
        <v>67</v>
      </c>
      <c r="B11" s="31"/>
      <c r="C11" s="31"/>
      <c r="D11" s="28"/>
      <c r="E11" s="23" t="s">
        <v>3</v>
      </c>
      <c r="F11" s="61" t="s">
        <v>68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</row>
    <row r="12" spans="1:22" s="7" customFormat="1" ht="12.75">
      <c r="A12" s="8"/>
      <c r="B12" s="8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35" s="5" customFormat="1" ht="18.75">
      <c r="A13" s="44" t="s">
        <v>69</v>
      </c>
      <c r="B13" s="44"/>
      <c r="C13" s="44"/>
      <c r="D13" s="42"/>
      <c r="E13" s="38" t="s">
        <v>3</v>
      </c>
      <c r="F13" s="61" t="s">
        <v>70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</row>
    <row r="14" spans="1:22" s="7" customFormat="1" ht="12.75">
      <c r="A14" s="8"/>
      <c r="B14" s="8"/>
      <c r="C14" s="8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35" s="5" customFormat="1" ht="18.75">
      <c r="A15" s="44" t="s">
        <v>71</v>
      </c>
      <c r="B15" s="44"/>
      <c r="C15" s="44"/>
      <c r="D15" s="42"/>
      <c r="E15" s="38" t="s">
        <v>3</v>
      </c>
      <c r="F15" s="61" t="s">
        <v>72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</row>
    <row r="16" spans="1:22" s="7" customFormat="1" ht="12.75">
      <c r="A16" s="8"/>
      <c r="B16" s="8"/>
      <c r="C16" s="8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35" s="5" customFormat="1" ht="45.75" customHeight="1">
      <c r="A17" s="58" t="s">
        <v>5</v>
      </c>
      <c r="B17" s="58"/>
      <c r="C17" s="58"/>
      <c r="D17" s="58"/>
      <c r="E17" s="29" t="s">
        <v>3</v>
      </c>
      <c r="F17" s="47" t="s">
        <v>7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</row>
    <row r="18" spans="1:22" s="7" customFormat="1" ht="12.75">
      <c r="A18" s="8"/>
      <c r="B18" s="8"/>
      <c r="C18" s="8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35" s="5" customFormat="1" ht="27.75" customHeight="1">
      <c r="A19" s="58" t="s">
        <v>6</v>
      </c>
      <c r="B19" s="58"/>
      <c r="C19" s="58"/>
      <c r="D19" s="58"/>
      <c r="E19" s="29" t="s">
        <v>3</v>
      </c>
      <c r="F19" s="47" t="s">
        <v>8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</row>
    <row r="20" spans="1:35" s="5" customFormat="1" ht="14.25" customHeight="1">
      <c r="A20" s="27"/>
      <c r="B20" s="27"/>
      <c r="C20" s="27"/>
      <c r="D20" s="27"/>
      <c r="E20" s="29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s="15" customFormat="1" ht="15.75">
      <c r="A21" s="56">
        <f>H21+O21+V21+AC21+H22</f>
        <v>9612650.000000002</v>
      </c>
      <c r="B21" s="56"/>
      <c r="C21" s="56"/>
      <c r="D21" s="56"/>
      <c r="E21" s="56"/>
      <c r="F21" s="56"/>
      <c r="G21" s="14" t="s">
        <v>12</v>
      </c>
      <c r="H21" s="57">
        <f>D25</f>
        <v>2823210.18</v>
      </c>
      <c r="I21" s="57"/>
      <c r="J21" s="57"/>
      <c r="K21" s="57"/>
      <c r="L21" s="57"/>
      <c r="M21" s="57"/>
      <c r="N21" s="18" t="s">
        <v>15</v>
      </c>
      <c r="O21" s="57">
        <f>D26</f>
        <v>4159064.7</v>
      </c>
      <c r="P21" s="57"/>
      <c r="Q21" s="57"/>
      <c r="R21" s="57"/>
      <c r="S21" s="57"/>
      <c r="T21" s="57"/>
      <c r="U21" s="18" t="s">
        <v>15</v>
      </c>
      <c r="V21" s="57">
        <f>D27</f>
        <v>725979.98</v>
      </c>
      <c r="W21" s="57"/>
      <c r="X21" s="57"/>
      <c r="Y21" s="57"/>
      <c r="Z21" s="57"/>
      <c r="AA21" s="57"/>
      <c r="AB21" s="18" t="s">
        <v>15</v>
      </c>
      <c r="AC21" s="51">
        <f>D28</f>
        <v>1625290.14</v>
      </c>
      <c r="AD21" s="52"/>
      <c r="AE21" s="52"/>
      <c r="AF21" s="52"/>
      <c r="AG21" s="52"/>
      <c r="AH21" s="52"/>
      <c r="AI21" s="18" t="s">
        <v>15</v>
      </c>
    </row>
    <row r="22" spans="1:26" s="1" customFormat="1" ht="15.75">
      <c r="A22" s="41"/>
      <c r="B22" s="41"/>
      <c r="C22" s="41"/>
      <c r="D22" s="41"/>
      <c r="E22" s="41"/>
      <c r="F22" s="41"/>
      <c r="G22" s="18" t="s">
        <v>15</v>
      </c>
      <c r="H22" s="53">
        <f>D29</f>
        <v>279105</v>
      </c>
      <c r="I22" s="53"/>
      <c r="J22" s="53"/>
      <c r="K22" s="53"/>
      <c r="L22" s="53"/>
      <c r="M22" s="53"/>
      <c r="N22" s="38"/>
      <c r="O22" s="41"/>
      <c r="P22" s="41"/>
      <c r="Q22" s="41"/>
      <c r="R22" s="41"/>
      <c r="S22" s="41"/>
      <c r="T22" s="41"/>
      <c r="U22" s="38"/>
      <c r="V22" s="41"/>
      <c r="W22" s="41"/>
      <c r="X22" s="41"/>
      <c r="Y22" s="41"/>
      <c r="Z22" s="41"/>
    </row>
    <row r="23" spans="1:26" s="1" customFormat="1" ht="15.75">
      <c r="A23" s="33"/>
      <c r="B23" s="33"/>
      <c r="C23" s="33"/>
      <c r="D23" s="33"/>
      <c r="E23" s="33"/>
      <c r="F23" s="33"/>
      <c r="G23" s="23"/>
      <c r="H23" s="33"/>
      <c r="I23" s="33"/>
      <c r="J23" s="33"/>
      <c r="K23" s="33"/>
      <c r="L23" s="33"/>
      <c r="M23" s="33"/>
      <c r="N23" s="23"/>
      <c r="O23" s="33"/>
      <c r="P23" s="33"/>
      <c r="Q23" s="33"/>
      <c r="R23" s="33"/>
      <c r="S23" s="33"/>
      <c r="T23" s="33"/>
      <c r="U23" s="23"/>
      <c r="V23" s="33"/>
      <c r="W23" s="33"/>
      <c r="X23" s="33"/>
      <c r="Y23" s="33"/>
      <c r="Z23" s="33"/>
    </row>
    <row r="24" spans="1:35" s="1" customFormat="1" ht="15.75">
      <c r="A24" s="45" t="s">
        <v>18</v>
      </c>
      <c r="B24" s="45"/>
      <c r="C24" s="45"/>
      <c r="D24" s="64">
        <f>D25+D26+D27+D28+D29</f>
        <v>9612650.000000002</v>
      </c>
      <c r="E24" s="64"/>
      <c r="F24" s="64"/>
      <c r="G24" s="64"/>
      <c r="H24" s="64"/>
      <c r="I24" s="64"/>
      <c r="J24" s="23" t="s">
        <v>3</v>
      </c>
      <c r="K24" s="47" t="s">
        <v>4</v>
      </c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</row>
    <row r="25" spans="1:35" s="1" customFormat="1" ht="31.5" customHeight="1">
      <c r="A25" s="45"/>
      <c r="B25" s="45"/>
      <c r="C25" s="45"/>
      <c r="D25" s="62">
        <f>A37</f>
        <v>2823210.18</v>
      </c>
      <c r="E25" s="62"/>
      <c r="F25" s="62"/>
      <c r="G25" s="62"/>
      <c r="H25" s="62"/>
      <c r="I25" s="62"/>
      <c r="J25" s="23" t="s">
        <v>3</v>
      </c>
      <c r="K25" s="47" t="s">
        <v>68</v>
      </c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1" customFormat="1" ht="30" customHeight="1">
      <c r="A26" s="45"/>
      <c r="B26" s="45"/>
      <c r="C26" s="45"/>
      <c r="D26" s="62">
        <f>A49</f>
        <v>4159064.7</v>
      </c>
      <c r="E26" s="62"/>
      <c r="F26" s="62"/>
      <c r="G26" s="62"/>
      <c r="H26" s="62"/>
      <c r="I26" s="62"/>
      <c r="J26" s="38" t="s">
        <v>3</v>
      </c>
      <c r="K26" s="47" t="s">
        <v>70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</row>
    <row r="27" spans="1:35" s="1" customFormat="1" ht="30" customHeight="1">
      <c r="A27" s="45"/>
      <c r="B27" s="45"/>
      <c r="C27" s="45"/>
      <c r="D27" s="62">
        <f>D63</f>
        <v>725979.98</v>
      </c>
      <c r="E27" s="62"/>
      <c r="F27" s="62"/>
      <c r="G27" s="62"/>
      <c r="H27" s="62"/>
      <c r="I27" s="62"/>
      <c r="J27" s="38" t="s">
        <v>3</v>
      </c>
      <c r="K27" s="47" t="s">
        <v>72</v>
      </c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</row>
    <row r="28" spans="1:35" s="1" customFormat="1" ht="48.75" customHeight="1">
      <c r="A28" s="45"/>
      <c r="B28" s="45"/>
      <c r="C28" s="45"/>
      <c r="D28" s="62">
        <f>A155</f>
        <v>1625290.14</v>
      </c>
      <c r="E28" s="62"/>
      <c r="F28" s="62"/>
      <c r="G28" s="62"/>
      <c r="H28" s="62"/>
      <c r="I28" s="62"/>
      <c r="J28" s="29" t="s">
        <v>3</v>
      </c>
      <c r="K28" s="47" t="s">
        <v>7</v>
      </c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</row>
    <row r="29" spans="1:35" s="1" customFormat="1" ht="45.75" customHeight="1">
      <c r="A29" s="45"/>
      <c r="B29" s="45"/>
      <c r="C29" s="45"/>
      <c r="D29" s="62">
        <f>A179</f>
        <v>279105</v>
      </c>
      <c r="E29" s="62"/>
      <c r="F29" s="62"/>
      <c r="G29" s="62"/>
      <c r="H29" s="62"/>
      <c r="I29" s="62"/>
      <c r="J29" s="29" t="s">
        <v>3</v>
      </c>
      <c r="K29" s="65" t="s">
        <v>8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</row>
    <row r="30" s="1" customFormat="1" ht="15.75"/>
    <row r="31" spans="1:35" s="1" customFormat="1" ht="18.75">
      <c r="A31" s="50" t="s">
        <v>86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="11" customFormat="1" ht="12.75"/>
    <row r="33" spans="1:35" s="1" customFormat="1" ht="15.75" customHeight="1">
      <c r="A33" s="60" t="s">
        <v>73</v>
      </c>
      <c r="B33" s="60"/>
      <c r="C33" s="60"/>
      <c r="D33" s="60"/>
      <c r="E33" s="29" t="s">
        <v>3</v>
      </c>
      <c r="F33" s="47" t="s">
        <v>74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="11" customFormat="1" ht="12.75"/>
    <row r="35" spans="1:35" s="1" customFormat="1" ht="30" customHeight="1">
      <c r="A35" s="58" t="s">
        <v>77</v>
      </c>
      <c r="B35" s="58"/>
      <c r="C35" s="58"/>
      <c r="D35" s="58"/>
      <c r="E35" s="29" t="s">
        <v>3</v>
      </c>
      <c r="F35" s="47" t="s">
        <v>9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" customFormat="1" ht="14.25" customHeight="1">
      <c r="A36" s="40"/>
      <c r="B36" s="40"/>
      <c r="C36" s="40"/>
      <c r="D36" s="40"/>
      <c r="E36" s="43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1:17" s="15" customFormat="1" ht="15.75">
      <c r="A37" s="56">
        <f>ROUND(H37*O37,2)</f>
        <v>2823210.18</v>
      </c>
      <c r="B37" s="56"/>
      <c r="C37" s="56"/>
      <c r="D37" s="56"/>
      <c r="E37" s="56"/>
      <c r="F37" s="56"/>
      <c r="G37" s="14" t="s">
        <v>12</v>
      </c>
      <c r="H37" s="57">
        <f>D40</f>
        <v>67219.29</v>
      </c>
      <c r="I37" s="57"/>
      <c r="J37" s="57"/>
      <c r="K37" s="57"/>
      <c r="L37" s="57"/>
      <c r="M37" s="57"/>
      <c r="N37" s="18" t="s">
        <v>47</v>
      </c>
      <c r="O37" s="54">
        <f>D41</f>
        <v>42</v>
      </c>
      <c r="P37" s="55"/>
      <c r="Q37" s="55"/>
    </row>
    <row r="38" spans="1:17" s="11" customFormat="1" ht="12.75">
      <c r="A38" s="12"/>
      <c r="B38" s="12"/>
      <c r="C38" s="12"/>
      <c r="D38" s="12"/>
      <c r="E38" s="12"/>
      <c r="F38" s="12"/>
      <c r="G38" s="9"/>
      <c r="H38" s="12"/>
      <c r="I38" s="12"/>
      <c r="J38" s="12"/>
      <c r="K38" s="12"/>
      <c r="L38" s="12"/>
      <c r="M38" s="12"/>
      <c r="N38" s="9"/>
      <c r="O38" s="9"/>
      <c r="P38" s="9"/>
      <c r="Q38" s="9"/>
    </row>
    <row r="39" spans="1:35" s="1" customFormat="1" ht="45" customHeight="1">
      <c r="A39" s="48" t="s">
        <v>18</v>
      </c>
      <c r="B39" s="48"/>
      <c r="C39" s="48"/>
      <c r="D39" s="59">
        <f>A37</f>
        <v>2823210.18</v>
      </c>
      <c r="E39" s="59"/>
      <c r="F39" s="59"/>
      <c r="G39" s="59"/>
      <c r="H39" s="59"/>
      <c r="I39" s="59"/>
      <c r="J39" s="43" t="s">
        <v>3</v>
      </c>
      <c r="K39" s="47" t="s">
        <v>7</v>
      </c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s="1" customFormat="1" ht="15.75" customHeight="1">
      <c r="A40" s="45"/>
      <c r="B40" s="45"/>
      <c r="C40" s="45"/>
      <c r="D40" s="46">
        <f>A75</f>
        <v>67219.29</v>
      </c>
      <c r="E40" s="46"/>
      <c r="F40" s="46"/>
      <c r="G40" s="46"/>
      <c r="H40" s="46"/>
      <c r="I40" s="46"/>
      <c r="J40" s="38" t="s">
        <v>3</v>
      </c>
      <c r="K40" s="47" t="s">
        <v>19</v>
      </c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s="1" customFormat="1" ht="15" customHeight="1">
      <c r="A41" s="45"/>
      <c r="B41" s="45"/>
      <c r="C41" s="45"/>
      <c r="D41" s="49">
        <f>D93</f>
        <v>42</v>
      </c>
      <c r="E41" s="49"/>
      <c r="F41" s="49"/>
      <c r="G41" s="49"/>
      <c r="H41" s="49"/>
      <c r="I41" s="49"/>
      <c r="J41" s="38" t="s">
        <v>3</v>
      </c>
      <c r="K41" s="47" t="s">
        <v>65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="1" customFormat="1" ht="15.75"/>
    <row r="43" spans="1:35" s="1" customFormat="1" ht="18.75">
      <c r="A43" s="50" t="s">
        <v>85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="11" customFormat="1" ht="12.75"/>
    <row r="45" spans="1:35" s="1" customFormat="1" ht="15.75" customHeight="1">
      <c r="A45" s="60" t="s">
        <v>75</v>
      </c>
      <c r="B45" s="60"/>
      <c r="C45" s="60"/>
      <c r="D45" s="60"/>
      <c r="E45" s="43" t="s">
        <v>3</v>
      </c>
      <c r="F45" s="47" t="s">
        <v>76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="11" customFormat="1" ht="12.75"/>
    <row r="47" spans="1:35" s="1" customFormat="1" ht="30" customHeight="1">
      <c r="A47" s="58" t="s">
        <v>78</v>
      </c>
      <c r="B47" s="58"/>
      <c r="C47" s="58"/>
      <c r="D47" s="58"/>
      <c r="E47" s="43" t="s">
        <v>3</v>
      </c>
      <c r="F47" s="47" t="s">
        <v>9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s="1" customFormat="1" ht="14.25" customHeight="1">
      <c r="A48" s="27"/>
      <c r="B48" s="27"/>
      <c r="C48" s="27"/>
      <c r="D48" s="27"/>
      <c r="E48" s="29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17" s="15" customFormat="1" ht="15.75">
      <c r="A49" s="56">
        <f>ROUND(H49*O49,2)</f>
        <v>4159064.7</v>
      </c>
      <c r="B49" s="56"/>
      <c r="C49" s="56"/>
      <c r="D49" s="56"/>
      <c r="E49" s="56"/>
      <c r="F49" s="56"/>
      <c r="G49" s="14" t="s">
        <v>12</v>
      </c>
      <c r="H49" s="57">
        <f>D52</f>
        <v>66016.9</v>
      </c>
      <c r="I49" s="57"/>
      <c r="J49" s="57"/>
      <c r="K49" s="57"/>
      <c r="L49" s="57"/>
      <c r="M49" s="57"/>
      <c r="N49" s="18" t="s">
        <v>47</v>
      </c>
      <c r="O49" s="54">
        <f>D53</f>
        <v>63</v>
      </c>
      <c r="P49" s="55"/>
      <c r="Q49" s="55"/>
    </row>
    <row r="50" spans="1:17" s="11" customFormat="1" ht="12.75">
      <c r="A50" s="12"/>
      <c r="B50" s="12"/>
      <c r="C50" s="12"/>
      <c r="D50" s="12"/>
      <c r="E50" s="12"/>
      <c r="F50" s="12"/>
      <c r="G50" s="9"/>
      <c r="H50" s="12"/>
      <c r="I50" s="12"/>
      <c r="J50" s="12"/>
      <c r="K50" s="12"/>
      <c r="L50" s="12"/>
      <c r="M50" s="12"/>
      <c r="N50" s="9"/>
      <c r="O50" s="9"/>
      <c r="P50" s="9"/>
      <c r="Q50" s="9"/>
    </row>
    <row r="51" spans="1:35" s="1" customFormat="1" ht="45" customHeight="1">
      <c r="A51" s="48" t="s">
        <v>18</v>
      </c>
      <c r="B51" s="48"/>
      <c r="C51" s="48"/>
      <c r="D51" s="59">
        <f>A49</f>
        <v>4159064.7</v>
      </c>
      <c r="E51" s="59"/>
      <c r="F51" s="59"/>
      <c r="G51" s="59"/>
      <c r="H51" s="59"/>
      <c r="I51" s="59"/>
      <c r="J51" s="29" t="s">
        <v>3</v>
      </c>
      <c r="K51" s="47" t="s">
        <v>7</v>
      </c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</row>
    <row r="52" spans="1:35" s="1" customFormat="1" ht="15.75" customHeight="1">
      <c r="A52" s="45"/>
      <c r="B52" s="45"/>
      <c r="C52" s="45"/>
      <c r="D52" s="46">
        <f>A103</f>
        <v>66016.9</v>
      </c>
      <c r="E52" s="46"/>
      <c r="F52" s="46"/>
      <c r="G52" s="46"/>
      <c r="H52" s="46"/>
      <c r="I52" s="46"/>
      <c r="J52" s="23" t="s">
        <v>3</v>
      </c>
      <c r="K52" s="47" t="s">
        <v>19</v>
      </c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</row>
    <row r="53" spans="1:35" s="1" customFormat="1" ht="15.75" customHeight="1">
      <c r="A53" s="45"/>
      <c r="B53" s="45"/>
      <c r="C53" s="45"/>
      <c r="D53" s="49">
        <f>D121</f>
        <v>63</v>
      </c>
      <c r="E53" s="49"/>
      <c r="F53" s="49"/>
      <c r="G53" s="49"/>
      <c r="H53" s="49"/>
      <c r="I53" s="49"/>
      <c r="J53" s="23" t="s">
        <v>3</v>
      </c>
      <c r="K53" s="47" t="s">
        <v>65</v>
      </c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</row>
    <row r="54" s="1" customFormat="1" ht="15.75"/>
    <row r="55" spans="1:35" s="1" customFormat="1" ht="18.75">
      <c r="A55" s="50" t="s">
        <v>87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="11" customFormat="1" ht="12.75"/>
    <row r="57" spans="1:35" s="1" customFormat="1" ht="15.75" customHeight="1">
      <c r="A57" s="60" t="s">
        <v>88</v>
      </c>
      <c r="B57" s="60"/>
      <c r="C57" s="60"/>
      <c r="D57" s="60"/>
      <c r="E57" s="43" t="s">
        <v>3</v>
      </c>
      <c r="F57" s="47" t="s">
        <v>90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</row>
    <row r="58" s="11" customFormat="1" ht="12.75"/>
    <row r="59" spans="1:35" s="1" customFormat="1" ht="30" customHeight="1">
      <c r="A59" s="58" t="s">
        <v>89</v>
      </c>
      <c r="B59" s="58"/>
      <c r="C59" s="58"/>
      <c r="D59" s="58"/>
      <c r="E59" s="43" t="s">
        <v>3</v>
      </c>
      <c r="F59" s="47" t="s">
        <v>9</v>
      </c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</row>
    <row r="60" spans="1:35" s="1" customFormat="1" ht="14.25" customHeight="1">
      <c r="A60" s="40"/>
      <c r="B60" s="40"/>
      <c r="C60" s="40"/>
      <c r="D60" s="40"/>
      <c r="E60" s="43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</row>
    <row r="61" spans="1:17" s="15" customFormat="1" ht="15.75">
      <c r="A61" s="56">
        <f>ROUND(H61*O61,2)</f>
        <v>725979.98</v>
      </c>
      <c r="B61" s="56"/>
      <c r="C61" s="56"/>
      <c r="D61" s="56"/>
      <c r="E61" s="56"/>
      <c r="F61" s="56"/>
      <c r="G61" s="14" t="s">
        <v>12</v>
      </c>
      <c r="H61" s="57">
        <f>D64</f>
        <v>65998.18</v>
      </c>
      <c r="I61" s="57"/>
      <c r="J61" s="57"/>
      <c r="K61" s="57"/>
      <c r="L61" s="57"/>
      <c r="M61" s="57"/>
      <c r="N61" s="18" t="s">
        <v>47</v>
      </c>
      <c r="O61" s="54">
        <f>D65</f>
        <v>11</v>
      </c>
      <c r="P61" s="55"/>
      <c r="Q61" s="55"/>
    </row>
    <row r="62" spans="1:17" s="11" customFormat="1" ht="12.75">
      <c r="A62" s="12"/>
      <c r="B62" s="12"/>
      <c r="C62" s="12"/>
      <c r="D62" s="12"/>
      <c r="E62" s="12"/>
      <c r="F62" s="12"/>
      <c r="G62" s="9"/>
      <c r="H62" s="12"/>
      <c r="I62" s="12"/>
      <c r="J62" s="12"/>
      <c r="K62" s="12"/>
      <c r="L62" s="12"/>
      <c r="M62" s="12"/>
      <c r="N62" s="9"/>
      <c r="O62" s="9"/>
      <c r="P62" s="9"/>
      <c r="Q62" s="9"/>
    </row>
    <row r="63" spans="1:35" s="1" customFormat="1" ht="45" customHeight="1">
      <c r="A63" s="48" t="s">
        <v>18</v>
      </c>
      <c r="B63" s="48"/>
      <c r="C63" s="48"/>
      <c r="D63" s="59">
        <f>A61</f>
        <v>725979.98</v>
      </c>
      <c r="E63" s="59"/>
      <c r="F63" s="59"/>
      <c r="G63" s="59"/>
      <c r="H63" s="59"/>
      <c r="I63" s="59"/>
      <c r="J63" s="43" t="s">
        <v>3</v>
      </c>
      <c r="K63" s="47" t="s">
        <v>7</v>
      </c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</row>
    <row r="64" spans="1:35" s="1" customFormat="1" ht="15.75" customHeight="1">
      <c r="A64" s="45"/>
      <c r="B64" s="45"/>
      <c r="C64" s="45"/>
      <c r="D64" s="46">
        <f>A131</f>
        <v>65998.18</v>
      </c>
      <c r="E64" s="46"/>
      <c r="F64" s="46"/>
      <c r="G64" s="46"/>
      <c r="H64" s="46"/>
      <c r="I64" s="46"/>
      <c r="J64" s="38" t="s">
        <v>3</v>
      </c>
      <c r="K64" s="47" t="s">
        <v>19</v>
      </c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</row>
    <row r="65" spans="1:35" s="1" customFormat="1" ht="15.75" customHeight="1">
      <c r="A65" s="45"/>
      <c r="B65" s="45"/>
      <c r="C65" s="45"/>
      <c r="D65" s="49">
        <f>D149</f>
        <v>11</v>
      </c>
      <c r="E65" s="49"/>
      <c r="F65" s="49"/>
      <c r="G65" s="49"/>
      <c r="H65" s="49"/>
      <c r="I65" s="49"/>
      <c r="J65" s="38" t="s">
        <v>3</v>
      </c>
      <c r="K65" s="47" t="s">
        <v>65</v>
      </c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</row>
    <row r="66" spans="1:17" s="1" customFormat="1" ht="15.75">
      <c r="A66" s="33"/>
      <c r="B66" s="33"/>
      <c r="C66" s="33"/>
      <c r="D66" s="33"/>
      <c r="E66" s="33"/>
      <c r="F66" s="33"/>
      <c r="G66" s="23"/>
      <c r="H66" s="33"/>
      <c r="I66" s="33"/>
      <c r="J66" s="33"/>
      <c r="K66" s="33"/>
      <c r="L66" s="33"/>
      <c r="M66" s="33"/>
      <c r="N66" s="23"/>
      <c r="O66" s="23"/>
      <c r="P66" s="23"/>
      <c r="Q66" s="23"/>
    </row>
    <row r="67" spans="1:35" s="1" customFormat="1" ht="15.75">
      <c r="A67" s="70" t="s">
        <v>56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</row>
    <row r="68" s="1" customFormat="1" ht="15.75"/>
    <row r="69" spans="1:35" s="1" customFormat="1" ht="18.75">
      <c r="A69" s="50" t="s">
        <v>79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="11" customFormat="1" ht="12.75"/>
    <row r="71" spans="1:35" s="1" customFormat="1" ht="17.25" customHeight="1">
      <c r="A71" s="58" t="s">
        <v>80</v>
      </c>
      <c r="B71" s="58"/>
      <c r="C71" s="58"/>
      <c r="D71" s="58"/>
      <c r="E71" s="29" t="s">
        <v>3</v>
      </c>
      <c r="F71" s="65" t="s">
        <v>10</v>
      </c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</row>
    <row r="72" s="11" customFormat="1" ht="12.75"/>
    <row r="73" spans="1:35" s="1" customFormat="1" ht="31.5" customHeight="1">
      <c r="A73" s="58" t="s">
        <v>81</v>
      </c>
      <c r="B73" s="58"/>
      <c r="C73" s="58"/>
      <c r="D73" s="58"/>
      <c r="E73" s="29" t="s">
        <v>3</v>
      </c>
      <c r="F73" s="65" t="s">
        <v>11</v>
      </c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</row>
    <row r="74" s="11" customFormat="1" ht="12.75"/>
    <row r="75" spans="1:35" s="15" customFormat="1" ht="15.75">
      <c r="A75" s="66">
        <f>ROUND((D80+D81+D82+D83+D84+D86+D87+D88+D89+D90+D91+D92+D85)/D93,2)</f>
        <v>67219.29</v>
      </c>
      <c r="B75" s="66"/>
      <c r="C75" s="66"/>
      <c r="D75" s="66"/>
      <c r="E75" s="66"/>
      <c r="F75" s="66"/>
      <c r="G75" s="30" t="s">
        <v>12</v>
      </c>
      <c r="H75" s="18" t="s">
        <v>14</v>
      </c>
      <c r="I75" s="57">
        <f>D80</f>
        <v>1807360</v>
      </c>
      <c r="J75" s="57"/>
      <c r="K75" s="57"/>
      <c r="L75" s="57"/>
      <c r="M75" s="57"/>
      <c r="N75" s="57"/>
      <c r="O75" s="30" t="s">
        <v>15</v>
      </c>
      <c r="P75" s="57">
        <f>D81</f>
        <v>545822</v>
      </c>
      <c r="Q75" s="57"/>
      <c r="R75" s="57"/>
      <c r="S75" s="57"/>
      <c r="T75" s="57"/>
      <c r="U75" s="57"/>
      <c r="V75" s="18" t="s">
        <v>16</v>
      </c>
      <c r="W75" s="18" t="s">
        <v>15</v>
      </c>
      <c r="X75" s="30" t="s">
        <v>13</v>
      </c>
      <c r="Y75" s="57">
        <f>D82</f>
        <v>6518</v>
      </c>
      <c r="Z75" s="57"/>
      <c r="AA75" s="57"/>
      <c r="AB75" s="57"/>
      <c r="AC75" s="57"/>
      <c r="AD75" s="21" t="s">
        <v>15</v>
      </c>
      <c r="AE75" s="57">
        <f>D83</f>
        <v>744</v>
      </c>
      <c r="AF75" s="57"/>
      <c r="AG75" s="57"/>
      <c r="AH75" s="57"/>
      <c r="AI75" s="14" t="s">
        <v>15</v>
      </c>
    </row>
    <row r="76" spans="1:35" s="15" customFormat="1" ht="15.75">
      <c r="A76" s="18" t="s">
        <v>15</v>
      </c>
      <c r="B76" s="57">
        <f>D84</f>
        <v>2004</v>
      </c>
      <c r="C76" s="57"/>
      <c r="D76" s="57"/>
      <c r="E76" s="57"/>
      <c r="F76" s="57"/>
      <c r="G76" s="30" t="s">
        <v>15</v>
      </c>
      <c r="H76" s="57">
        <f>D86</f>
        <v>110297</v>
      </c>
      <c r="I76" s="57"/>
      <c r="J76" s="57"/>
      <c r="K76" s="57"/>
      <c r="L76" s="57"/>
      <c r="M76" s="57"/>
      <c r="N76" s="30" t="s">
        <v>15</v>
      </c>
      <c r="O76" s="57">
        <f>D87</f>
        <v>50248</v>
      </c>
      <c r="P76" s="57"/>
      <c r="Q76" s="57"/>
      <c r="R76" s="57"/>
      <c r="S76" s="57"/>
      <c r="T76" s="57"/>
      <c r="U76" s="30" t="s">
        <v>15</v>
      </c>
      <c r="V76" s="57">
        <f>D88</f>
        <v>86290</v>
      </c>
      <c r="W76" s="57"/>
      <c r="X76" s="57"/>
      <c r="Y76" s="57"/>
      <c r="Z76" s="57"/>
      <c r="AA76" s="57"/>
      <c r="AB76" s="30" t="s">
        <v>15</v>
      </c>
      <c r="AC76" s="57">
        <f>D89</f>
        <v>5348</v>
      </c>
      <c r="AD76" s="57"/>
      <c r="AE76" s="57"/>
      <c r="AF76" s="57"/>
      <c r="AG76" s="57"/>
      <c r="AH76" s="57"/>
      <c r="AI76" s="14" t="s">
        <v>15</v>
      </c>
    </row>
    <row r="77" spans="1:34" s="15" customFormat="1" ht="15.75">
      <c r="A77" s="18" t="s">
        <v>15</v>
      </c>
      <c r="B77" s="57">
        <f>D90</f>
        <v>3820</v>
      </c>
      <c r="C77" s="57"/>
      <c r="D77" s="57"/>
      <c r="E77" s="57"/>
      <c r="F77" s="57"/>
      <c r="G77" s="18" t="s">
        <v>15</v>
      </c>
      <c r="H77" s="57">
        <f>D91</f>
        <v>14134</v>
      </c>
      <c r="I77" s="57"/>
      <c r="J77" s="57"/>
      <c r="K77" s="57"/>
      <c r="L77" s="57"/>
      <c r="M77" s="18" t="s">
        <v>15</v>
      </c>
      <c r="N77" s="57">
        <f>D92</f>
        <v>178950</v>
      </c>
      <c r="O77" s="55"/>
      <c r="P77" s="55"/>
      <c r="Q77" s="55"/>
      <c r="R77" s="55"/>
      <c r="S77" s="20" t="s">
        <v>15</v>
      </c>
      <c r="T77" s="18"/>
      <c r="U77" s="63">
        <f>D85</f>
        <v>11675</v>
      </c>
      <c r="V77" s="63"/>
      <c r="W77" s="63"/>
      <c r="X77" s="20" t="s">
        <v>26</v>
      </c>
      <c r="Y77" s="20" t="s">
        <v>17</v>
      </c>
      <c r="Z77" s="37">
        <f>D93</f>
        <v>42</v>
      </c>
      <c r="AA77" s="20"/>
      <c r="AB77" s="20"/>
      <c r="AC77" s="20"/>
      <c r="AD77" s="20"/>
      <c r="AE77" s="20"/>
      <c r="AF77" s="20"/>
      <c r="AG77" s="20"/>
      <c r="AH77" s="20"/>
    </row>
    <row r="78" spans="1:34" s="11" customFormat="1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</row>
    <row r="79" spans="1:35" s="1" customFormat="1" ht="15.75">
      <c r="A79" s="45" t="s">
        <v>18</v>
      </c>
      <c r="B79" s="45"/>
      <c r="C79" s="45"/>
      <c r="D79" s="64">
        <f>A75</f>
        <v>67219.29</v>
      </c>
      <c r="E79" s="64"/>
      <c r="F79" s="64"/>
      <c r="G79" s="64"/>
      <c r="H79" s="64"/>
      <c r="I79" s="64"/>
      <c r="J79" s="23" t="s">
        <v>3</v>
      </c>
      <c r="K79" s="47" t="s">
        <v>19</v>
      </c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</row>
    <row r="80" spans="1:35" s="1" customFormat="1" ht="15.75">
      <c r="A80" s="45"/>
      <c r="B80" s="45"/>
      <c r="C80" s="45"/>
      <c r="D80" s="69">
        <v>1807360</v>
      </c>
      <c r="E80" s="69"/>
      <c r="F80" s="69"/>
      <c r="G80" s="69"/>
      <c r="H80" s="69"/>
      <c r="I80" s="69"/>
      <c r="J80" s="23" t="s">
        <v>3</v>
      </c>
      <c r="K80" s="47" t="s">
        <v>20</v>
      </c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</row>
    <row r="81" spans="1:35" s="1" customFormat="1" ht="15.75">
      <c r="A81" s="45"/>
      <c r="B81" s="45"/>
      <c r="C81" s="45"/>
      <c r="D81" s="69">
        <v>545822</v>
      </c>
      <c r="E81" s="69"/>
      <c r="F81" s="69"/>
      <c r="G81" s="69"/>
      <c r="H81" s="69"/>
      <c r="I81" s="69"/>
      <c r="J81" s="23" t="s">
        <v>3</v>
      </c>
      <c r="K81" s="47" t="s">
        <v>21</v>
      </c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</row>
    <row r="82" spans="1:35" s="1" customFormat="1" ht="15.75">
      <c r="A82" s="45"/>
      <c r="B82" s="45"/>
      <c r="C82" s="45"/>
      <c r="D82" s="69">
        <v>6518</v>
      </c>
      <c r="E82" s="69"/>
      <c r="F82" s="69"/>
      <c r="G82" s="69"/>
      <c r="H82" s="69"/>
      <c r="I82" s="69"/>
      <c r="J82" s="23" t="s">
        <v>3</v>
      </c>
      <c r="K82" s="47" t="s">
        <v>22</v>
      </c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</row>
    <row r="83" spans="1:35" s="1" customFormat="1" ht="15.75">
      <c r="A83" s="45"/>
      <c r="B83" s="45"/>
      <c r="C83" s="45"/>
      <c r="D83" s="69">
        <v>744</v>
      </c>
      <c r="E83" s="69"/>
      <c r="F83" s="69"/>
      <c r="G83" s="69"/>
      <c r="H83" s="69"/>
      <c r="I83" s="69"/>
      <c r="J83" s="23" t="s">
        <v>3</v>
      </c>
      <c r="K83" s="47" t="s">
        <v>23</v>
      </c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</row>
    <row r="84" spans="1:35" s="1" customFormat="1" ht="15.75">
      <c r="A84" s="45"/>
      <c r="B84" s="45"/>
      <c r="C84" s="45"/>
      <c r="D84" s="69">
        <v>2004</v>
      </c>
      <c r="E84" s="69"/>
      <c r="F84" s="69"/>
      <c r="G84" s="69"/>
      <c r="H84" s="69"/>
      <c r="I84" s="69"/>
      <c r="J84" s="23" t="s">
        <v>3</v>
      </c>
      <c r="K84" s="47" t="s">
        <v>32</v>
      </c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</row>
    <row r="85" spans="1:35" s="1" customFormat="1" ht="15.75">
      <c r="A85" s="45"/>
      <c r="B85" s="45"/>
      <c r="C85" s="45"/>
      <c r="D85" s="69">
        <v>11675</v>
      </c>
      <c r="E85" s="69"/>
      <c r="F85" s="69"/>
      <c r="G85" s="69"/>
      <c r="H85" s="69"/>
      <c r="I85" s="69"/>
      <c r="J85" s="34" t="s">
        <v>3</v>
      </c>
      <c r="K85" s="47" t="s">
        <v>64</v>
      </c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</row>
    <row r="86" spans="1:35" s="1" customFormat="1" ht="15.75">
      <c r="A86" s="45"/>
      <c r="B86" s="45"/>
      <c r="C86" s="45"/>
      <c r="D86" s="69">
        <v>110297</v>
      </c>
      <c r="E86" s="69"/>
      <c r="F86" s="69"/>
      <c r="G86" s="69"/>
      <c r="H86" s="69"/>
      <c r="I86" s="69"/>
      <c r="J86" s="23" t="s">
        <v>3</v>
      </c>
      <c r="K86" s="47" t="s">
        <v>24</v>
      </c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</row>
    <row r="87" spans="1:35" s="1" customFormat="1" ht="15.75">
      <c r="A87" s="45"/>
      <c r="B87" s="45"/>
      <c r="C87" s="45"/>
      <c r="D87" s="69">
        <v>50248</v>
      </c>
      <c r="E87" s="69"/>
      <c r="F87" s="69"/>
      <c r="G87" s="69"/>
      <c r="H87" s="69"/>
      <c r="I87" s="69"/>
      <c r="J87" s="23" t="s">
        <v>3</v>
      </c>
      <c r="K87" s="47" t="s">
        <v>50</v>
      </c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</row>
    <row r="88" spans="1:35" s="1" customFormat="1" ht="15.75">
      <c r="A88" s="45"/>
      <c r="B88" s="45"/>
      <c r="C88" s="45"/>
      <c r="D88" s="69">
        <v>86290</v>
      </c>
      <c r="E88" s="69"/>
      <c r="F88" s="69"/>
      <c r="G88" s="69"/>
      <c r="H88" s="69"/>
      <c r="I88" s="69"/>
      <c r="J88" s="23" t="s">
        <v>3</v>
      </c>
      <c r="K88" s="47" t="s">
        <v>94</v>
      </c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</row>
    <row r="89" spans="1:35" s="1" customFormat="1" ht="15.75">
      <c r="A89" s="45"/>
      <c r="B89" s="45"/>
      <c r="C89" s="45"/>
      <c r="D89" s="69">
        <v>5348</v>
      </c>
      <c r="E89" s="69"/>
      <c r="F89" s="69"/>
      <c r="G89" s="69"/>
      <c r="H89" s="69"/>
      <c r="I89" s="69"/>
      <c r="J89" s="23" t="s">
        <v>3</v>
      </c>
      <c r="K89" s="47" t="s">
        <v>51</v>
      </c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</row>
    <row r="90" spans="1:35" s="1" customFormat="1" ht="15.75">
      <c r="A90" s="45"/>
      <c r="B90" s="45"/>
      <c r="C90" s="45"/>
      <c r="D90" s="69">
        <v>3820</v>
      </c>
      <c r="E90" s="69"/>
      <c r="F90" s="69"/>
      <c r="G90" s="69"/>
      <c r="H90" s="69"/>
      <c r="I90" s="69"/>
      <c r="J90" s="23" t="s">
        <v>3</v>
      </c>
      <c r="K90" s="47" t="s">
        <v>52</v>
      </c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</row>
    <row r="91" spans="1:35" s="1" customFormat="1" ht="15.75">
      <c r="A91" s="45"/>
      <c r="B91" s="45"/>
      <c r="C91" s="45"/>
      <c r="D91" s="69">
        <v>14134</v>
      </c>
      <c r="E91" s="69"/>
      <c r="F91" s="69"/>
      <c r="G91" s="69"/>
      <c r="H91" s="69"/>
      <c r="I91" s="69"/>
      <c r="J91" s="23" t="s">
        <v>3</v>
      </c>
      <c r="K91" s="47" t="s">
        <v>25</v>
      </c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</row>
    <row r="92" spans="1:35" s="1" customFormat="1" ht="15.75">
      <c r="A92" s="45"/>
      <c r="B92" s="45"/>
      <c r="C92" s="45"/>
      <c r="D92" s="69">
        <v>178950</v>
      </c>
      <c r="E92" s="69"/>
      <c r="F92" s="69"/>
      <c r="G92" s="69"/>
      <c r="H92" s="69"/>
      <c r="I92" s="69"/>
      <c r="J92" s="23" t="s">
        <v>3</v>
      </c>
      <c r="K92" s="47" t="s">
        <v>53</v>
      </c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</row>
    <row r="93" spans="1:35" s="1" customFormat="1" ht="15.75" customHeight="1">
      <c r="A93" s="45"/>
      <c r="B93" s="45"/>
      <c r="C93" s="45"/>
      <c r="D93" s="67">
        <v>42</v>
      </c>
      <c r="E93" s="67"/>
      <c r="F93" s="67"/>
      <c r="G93" s="67"/>
      <c r="H93" s="67"/>
      <c r="I93" s="67"/>
      <c r="J93" s="23" t="s">
        <v>3</v>
      </c>
      <c r="K93" s="47" t="s">
        <v>65</v>
      </c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</row>
    <row r="94" spans="1:35" s="1" customFormat="1" ht="15.75" customHeight="1">
      <c r="A94" s="23"/>
      <c r="B94" s="23"/>
      <c r="C94" s="23"/>
      <c r="D94" s="32"/>
      <c r="E94" s="32"/>
      <c r="F94" s="32"/>
      <c r="G94" s="32"/>
      <c r="H94" s="32"/>
      <c r="I94" s="32"/>
      <c r="J94" s="23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s="1" customFormat="1" ht="15.75">
      <c r="A95" s="70" t="s">
        <v>57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</row>
    <row r="96" s="1" customFormat="1" ht="15.75"/>
    <row r="97" spans="1:35" s="1" customFormat="1" ht="18.75">
      <c r="A97" s="50" t="s">
        <v>82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="11" customFormat="1" ht="12.75"/>
    <row r="99" spans="1:35" s="1" customFormat="1" ht="17.25" customHeight="1">
      <c r="A99" s="58" t="s">
        <v>83</v>
      </c>
      <c r="B99" s="58"/>
      <c r="C99" s="58"/>
      <c r="D99" s="58"/>
      <c r="E99" s="29" t="s">
        <v>3</v>
      </c>
      <c r="F99" s="65" t="s">
        <v>10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</row>
    <row r="100" s="11" customFormat="1" ht="12.75"/>
    <row r="101" spans="1:35" s="1" customFormat="1" ht="31.5" customHeight="1">
      <c r="A101" s="58" t="s">
        <v>84</v>
      </c>
      <c r="B101" s="58"/>
      <c r="C101" s="58"/>
      <c r="D101" s="58"/>
      <c r="E101" s="29" t="s">
        <v>3</v>
      </c>
      <c r="F101" s="65" t="s">
        <v>11</v>
      </c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</row>
    <row r="102" s="11" customFormat="1" ht="12.75"/>
    <row r="103" spans="1:35" s="15" customFormat="1" ht="15.75">
      <c r="A103" s="66">
        <f>ROUND((D108+D109+D110+D111+D112+D114+D115+D116+D117+D118+D119+D120+D113)/D121,2)</f>
        <v>66016.9</v>
      </c>
      <c r="B103" s="66"/>
      <c r="C103" s="66"/>
      <c r="D103" s="66"/>
      <c r="E103" s="66"/>
      <c r="F103" s="66"/>
      <c r="G103" s="30" t="s">
        <v>12</v>
      </c>
      <c r="H103" s="18" t="s">
        <v>14</v>
      </c>
      <c r="I103" s="57">
        <f>D108</f>
        <v>2710790</v>
      </c>
      <c r="J103" s="57"/>
      <c r="K103" s="57"/>
      <c r="L103" s="57"/>
      <c r="M103" s="57"/>
      <c r="N103" s="57"/>
      <c r="O103" s="30" t="s">
        <v>15</v>
      </c>
      <c r="P103" s="57">
        <f>D109</f>
        <v>818659</v>
      </c>
      <c r="Q103" s="57"/>
      <c r="R103" s="57"/>
      <c r="S103" s="57"/>
      <c r="T103" s="57"/>
      <c r="U103" s="57"/>
      <c r="V103" s="18" t="s">
        <v>16</v>
      </c>
      <c r="W103" s="18" t="s">
        <v>15</v>
      </c>
      <c r="X103" s="30" t="s">
        <v>13</v>
      </c>
      <c r="Y103" s="57">
        <f>D110</f>
        <v>9776</v>
      </c>
      <c r="Z103" s="57"/>
      <c r="AA103" s="57"/>
      <c r="AB103" s="57"/>
      <c r="AC103" s="57"/>
      <c r="AD103" s="21" t="s">
        <v>15</v>
      </c>
      <c r="AE103" s="57">
        <f>D111</f>
        <v>1116</v>
      </c>
      <c r="AF103" s="57"/>
      <c r="AG103" s="57"/>
      <c r="AH103" s="57"/>
      <c r="AI103" s="14" t="s">
        <v>15</v>
      </c>
    </row>
    <row r="104" spans="1:35" s="15" customFormat="1" ht="15.75">
      <c r="A104" s="18" t="s">
        <v>15</v>
      </c>
      <c r="B104" s="57">
        <f>D112</f>
        <v>3007</v>
      </c>
      <c r="C104" s="57"/>
      <c r="D104" s="57"/>
      <c r="E104" s="57"/>
      <c r="F104" s="57"/>
      <c r="G104" s="30" t="s">
        <v>15</v>
      </c>
      <c r="H104" s="57">
        <f>D114</f>
        <v>165431</v>
      </c>
      <c r="I104" s="57"/>
      <c r="J104" s="57"/>
      <c r="K104" s="57"/>
      <c r="L104" s="57"/>
      <c r="M104" s="57"/>
      <c r="N104" s="30" t="s">
        <v>15</v>
      </c>
      <c r="O104" s="57">
        <f>D115</f>
        <v>0</v>
      </c>
      <c r="P104" s="57"/>
      <c r="Q104" s="57"/>
      <c r="R104" s="57"/>
      <c r="S104" s="57"/>
      <c r="T104" s="57"/>
      <c r="U104" s="30" t="s">
        <v>15</v>
      </c>
      <c r="V104" s="57">
        <f>D116</f>
        <v>129424</v>
      </c>
      <c r="W104" s="57"/>
      <c r="X104" s="57"/>
      <c r="Y104" s="57"/>
      <c r="Z104" s="57"/>
      <c r="AA104" s="57"/>
      <c r="AB104" s="30" t="s">
        <v>15</v>
      </c>
      <c r="AC104" s="57">
        <f>D117</f>
        <v>8022</v>
      </c>
      <c r="AD104" s="57"/>
      <c r="AE104" s="57"/>
      <c r="AF104" s="57"/>
      <c r="AG104" s="57"/>
      <c r="AH104" s="57"/>
      <c r="AI104" s="14" t="s">
        <v>15</v>
      </c>
    </row>
    <row r="105" spans="1:34" s="15" customFormat="1" ht="15.75">
      <c r="A105" s="18" t="s">
        <v>15</v>
      </c>
      <c r="B105" s="57">
        <f>D118</f>
        <v>5730</v>
      </c>
      <c r="C105" s="57"/>
      <c r="D105" s="57"/>
      <c r="E105" s="57"/>
      <c r="F105" s="57"/>
      <c r="G105" s="18" t="s">
        <v>15</v>
      </c>
      <c r="H105" s="57">
        <f>D119</f>
        <v>21200</v>
      </c>
      <c r="I105" s="57"/>
      <c r="J105" s="57"/>
      <c r="K105" s="57"/>
      <c r="L105" s="57"/>
      <c r="M105" s="18" t="s">
        <v>15</v>
      </c>
      <c r="N105" s="57">
        <f>D120</f>
        <v>268400</v>
      </c>
      <c r="O105" s="55"/>
      <c r="P105" s="55"/>
      <c r="Q105" s="55"/>
      <c r="R105" s="55"/>
      <c r="S105" s="20" t="s">
        <v>15</v>
      </c>
      <c r="T105" s="18"/>
      <c r="U105" s="63">
        <f>D113</f>
        <v>17510</v>
      </c>
      <c r="V105" s="63"/>
      <c r="W105" s="63"/>
      <c r="X105" s="20" t="s">
        <v>26</v>
      </c>
      <c r="Y105" s="20" t="s">
        <v>17</v>
      </c>
      <c r="Z105" s="37">
        <f>D121</f>
        <v>63</v>
      </c>
      <c r="AA105" s="20"/>
      <c r="AB105" s="20"/>
      <c r="AC105" s="20"/>
      <c r="AD105" s="20"/>
      <c r="AE105" s="20"/>
      <c r="AF105" s="20"/>
      <c r="AG105" s="20"/>
      <c r="AH105" s="20"/>
    </row>
    <row r="106" spans="1:34" s="11" customFormat="1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</row>
    <row r="107" spans="1:35" s="1" customFormat="1" ht="15.75">
      <c r="A107" s="45" t="s">
        <v>18</v>
      </c>
      <c r="B107" s="45"/>
      <c r="C107" s="45"/>
      <c r="D107" s="64">
        <f>A103</f>
        <v>66016.9</v>
      </c>
      <c r="E107" s="64"/>
      <c r="F107" s="64"/>
      <c r="G107" s="64"/>
      <c r="H107" s="64"/>
      <c r="I107" s="64"/>
      <c r="J107" s="23" t="s">
        <v>3</v>
      </c>
      <c r="K107" s="47" t="s">
        <v>19</v>
      </c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</row>
    <row r="108" spans="1:35" s="1" customFormat="1" ht="15.75">
      <c r="A108" s="45"/>
      <c r="B108" s="45"/>
      <c r="C108" s="45"/>
      <c r="D108" s="69">
        <v>2710790</v>
      </c>
      <c r="E108" s="69"/>
      <c r="F108" s="69"/>
      <c r="G108" s="69"/>
      <c r="H108" s="69"/>
      <c r="I108" s="69"/>
      <c r="J108" s="23" t="s">
        <v>3</v>
      </c>
      <c r="K108" s="47" t="s">
        <v>20</v>
      </c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</row>
    <row r="109" spans="1:35" s="1" customFormat="1" ht="15.75">
      <c r="A109" s="45"/>
      <c r="B109" s="45"/>
      <c r="C109" s="45"/>
      <c r="D109" s="69">
        <v>818659</v>
      </c>
      <c r="E109" s="69"/>
      <c r="F109" s="69"/>
      <c r="G109" s="69"/>
      <c r="H109" s="69"/>
      <c r="I109" s="69"/>
      <c r="J109" s="23" t="s">
        <v>3</v>
      </c>
      <c r="K109" s="47" t="s">
        <v>21</v>
      </c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</row>
    <row r="110" spans="1:35" s="1" customFormat="1" ht="15.75">
      <c r="A110" s="45"/>
      <c r="B110" s="45"/>
      <c r="C110" s="45"/>
      <c r="D110" s="69">
        <v>9776</v>
      </c>
      <c r="E110" s="69"/>
      <c r="F110" s="69"/>
      <c r="G110" s="69"/>
      <c r="H110" s="69"/>
      <c r="I110" s="69"/>
      <c r="J110" s="23" t="s">
        <v>3</v>
      </c>
      <c r="K110" s="47" t="s">
        <v>22</v>
      </c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</row>
    <row r="111" spans="1:35" s="1" customFormat="1" ht="15.75">
      <c r="A111" s="45"/>
      <c r="B111" s="45"/>
      <c r="C111" s="45"/>
      <c r="D111" s="69">
        <v>1116</v>
      </c>
      <c r="E111" s="69"/>
      <c r="F111" s="69"/>
      <c r="G111" s="69"/>
      <c r="H111" s="69"/>
      <c r="I111" s="69"/>
      <c r="J111" s="23" t="s">
        <v>3</v>
      </c>
      <c r="K111" s="47" t="s">
        <v>23</v>
      </c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</row>
    <row r="112" spans="1:35" s="1" customFormat="1" ht="15.75">
      <c r="A112" s="45"/>
      <c r="B112" s="45"/>
      <c r="C112" s="45"/>
      <c r="D112" s="69">
        <v>3007</v>
      </c>
      <c r="E112" s="69"/>
      <c r="F112" s="69"/>
      <c r="G112" s="69"/>
      <c r="H112" s="69"/>
      <c r="I112" s="69"/>
      <c r="J112" s="23" t="s">
        <v>3</v>
      </c>
      <c r="K112" s="47" t="s">
        <v>32</v>
      </c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</row>
    <row r="113" spans="1:35" s="1" customFormat="1" ht="15.75">
      <c r="A113" s="45"/>
      <c r="B113" s="45"/>
      <c r="C113" s="45"/>
      <c r="D113" s="69">
        <v>17510</v>
      </c>
      <c r="E113" s="69"/>
      <c r="F113" s="69"/>
      <c r="G113" s="69"/>
      <c r="H113" s="69"/>
      <c r="I113" s="69"/>
      <c r="J113" s="34" t="s">
        <v>3</v>
      </c>
      <c r="K113" s="47" t="s">
        <v>64</v>
      </c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</row>
    <row r="114" spans="1:35" s="1" customFormat="1" ht="15.75">
      <c r="A114" s="45"/>
      <c r="B114" s="45"/>
      <c r="C114" s="45"/>
      <c r="D114" s="69">
        <v>165431</v>
      </c>
      <c r="E114" s="69"/>
      <c r="F114" s="69"/>
      <c r="G114" s="69"/>
      <c r="H114" s="69"/>
      <c r="I114" s="69"/>
      <c r="J114" s="23" t="s">
        <v>3</v>
      </c>
      <c r="K114" s="47" t="s">
        <v>24</v>
      </c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</row>
    <row r="115" spans="1:35" s="1" customFormat="1" ht="15.75">
      <c r="A115" s="45"/>
      <c r="B115" s="45"/>
      <c r="C115" s="45"/>
      <c r="D115" s="69">
        <v>0</v>
      </c>
      <c r="E115" s="69"/>
      <c r="F115" s="69"/>
      <c r="G115" s="69"/>
      <c r="H115" s="69"/>
      <c r="I115" s="69"/>
      <c r="J115" s="23" t="s">
        <v>3</v>
      </c>
      <c r="K115" s="47" t="s">
        <v>50</v>
      </c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</row>
    <row r="116" spans="1:35" s="1" customFormat="1" ht="15.75">
      <c r="A116" s="45"/>
      <c r="B116" s="45"/>
      <c r="C116" s="45"/>
      <c r="D116" s="69">
        <v>129424</v>
      </c>
      <c r="E116" s="69"/>
      <c r="F116" s="69"/>
      <c r="G116" s="69"/>
      <c r="H116" s="69"/>
      <c r="I116" s="69"/>
      <c r="J116" s="23" t="s">
        <v>3</v>
      </c>
      <c r="K116" s="47" t="s">
        <v>94</v>
      </c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</row>
    <row r="117" spans="1:35" s="1" customFormat="1" ht="15.75">
      <c r="A117" s="45"/>
      <c r="B117" s="45"/>
      <c r="C117" s="45"/>
      <c r="D117" s="69">
        <v>8022</v>
      </c>
      <c r="E117" s="69"/>
      <c r="F117" s="69"/>
      <c r="G117" s="69"/>
      <c r="H117" s="69"/>
      <c r="I117" s="69"/>
      <c r="J117" s="23" t="s">
        <v>3</v>
      </c>
      <c r="K117" s="47" t="s">
        <v>51</v>
      </c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</row>
    <row r="118" spans="1:35" s="1" customFormat="1" ht="15.75">
      <c r="A118" s="45"/>
      <c r="B118" s="45"/>
      <c r="C118" s="45"/>
      <c r="D118" s="69">
        <v>5730</v>
      </c>
      <c r="E118" s="69"/>
      <c r="F118" s="69"/>
      <c r="G118" s="69"/>
      <c r="H118" s="69"/>
      <c r="I118" s="69"/>
      <c r="J118" s="23" t="s">
        <v>3</v>
      </c>
      <c r="K118" s="47" t="s">
        <v>52</v>
      </c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</row>
    <row r="119" spans="1:35" s="1" customFormat="1" ht="15.75">
      <c r="A119" s="45"/>
      <c r="B119" s="45"/>
      <c r="C119" s="45"/>
      <c r="D119" s="69">
        <v>21200</v>
      </c>
      <c r="E119" s="69"/>
      <c r="F119" s="69"/>
      <c r="G119" s="69"/>
      <c r="H119" s="69"/>
      <c r="I119" s="69"/>
      <c r="J119" s="23" t="s">
        <v>3</v>
      </c>
      <c r="K119" s="47" t="s">
        <v>25</v>
      </c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</row>
    <row r="120" spans="1:35" s="1" customFormat="1" ht="15.75">
      <c r="A120" s="45"/>
      <c r="B120" s="45"/>
      <c r="C120" s="45"/>
      <c r="D120" s="69">
        <v>268400</v>
      </c>
      <c r="E120" s="69"/>
      <c r="F120" s="69"/>
      <c r="G120" s="69"/>
      <c r="H120" s="69"/>
      <c r="I120" s="69"/>
      <c r="J120" s="23" t="s">
        <v>3</v>
      </c>
      <c r="K120" s="47" t="s">
        <v>53</v>
      </c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</row>
    <row r="121" spans="1:35" s="1" customFormat="1" ht="15.75" customHeight="1">
      <c r="A121" s="45"/>
      <c r="B121" s="45"/>
      <c r="C121" s="45"/>
      <c r="D121" s="67">
        <v>63</v>
      </c>
      <c r="E121" s="67"/>
      <c r="F121" s="67"/>
      <c r="G121" s="67"/>
      <c r="H121" s="67"/>
      <c r="I121" s="67"/>
      <c r="J121" s="23" t="s">
        <v>3</v>
      </c>
      <c r="K121" s="47" t="s">
        <v>65</v>
      </c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</row>
    <row r="122" spans="1:35" s="1" customFormat="1" ht="15.75" customHeight="1">
      <c r="A122" s="23"/>
      <c r="B122" s="23"/>
      <c r="C122" s="23"/>
      <c r="D122" s="32"/>
      <c r="E122" s="32"/>
      <c r="F122" s="32"/>
      <c r="G122" s="32"/>
      <c r="H122" s="32"/>
      <c r="I122" s="32"/>
      <c r="J122" s="23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s="1" customFormat="1" ht="15.75">
      <c r="A123" s="70" t="s">
        <v>58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</row>
    <row r="124" s="1" customFormat="1" ht="15.75"/>
    <row r="125" spans="1:35" s="1" customFormat="1" ht="18.75">
      <c r="A125" s="50" t="s">
        <v>91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="11" customFormat="1" ht="12.75"/>
    <row r="127" spans="1:35" s="1" customFormat="1" ht="17.25" customHeight="1">
      <c r="A127" s="58" t="s">
        <v>92</v>
      </c>
      <c r="B127" s="58"/>
      <c r="C127" s="58"/>
      <c r="D127" s="58"/>
      <c r="E127" s="29" t="s">
        <v>3</v>
      </c>
      <c r="F127" s="65" t="s">
        <v>10</v>
      </c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</row>
    <row r="128" s="11" customFormat="1" ht="12.75"/>
    <row r="129" spans="1:35" s="1" customFormat="1" ht="31.5" customHeight="1">
      <c r="A129" s="58" t="s">
        <v>93</v>
      </c>
      <c r="B129" s="58"/>
      <c r="C129" s="58"/>
      <c r="D129" s="58"/>
      <c r="E129" s="29" t="s">
        <v>3</v>
      </c>
      <c r="F129" s="65" t="s">
        <v>11</v>
      </c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</row>
    <row r="130" s="11" customFormat="1" ht="12.75"/>
    <row r="131" spans="1:35" s="15" customFormat="1" ht="15.75">
      <c r="A131" s="66">
        <f>ROUND((D136+D137+D138+D139+D140+D142+D143+D144+D145+D146+D147+D148+D141)/D149,2)</f>
        <v>65998.18</v>
      </c>
      <c r="B131" s="66"/>
      <c r="C131" s="66"/>
      <c r="D131" s="66"/>
      <c r="E131" s="66"/>
      <c r="F131" s="66"/>
      <c r="G131" s="30" t="s">
        <v>12</v>
      </c>
      <c r="H131" s="18" t="s">
        <v>14</v>
      </c>
      <c r="I131" s="57">
        <f>D136</f>
        <v>473178</v>
      </c>
      <c r="J131" s="57"/>
      <c r="K131" s="57"/>
      <c r="L131" s="57"/>
      <c r="M131" s="57"/>
      <c r="N131" s="57"/>
      <c r="O131" s="30" t="s">
        <v>15</v>
      </c>
      <c r="P131" s="57">
        <f>D137</f>
        <v>142900</v>
      </c>
      <c r="Q131" s="57"/>
      <c r="R131" s="57"/>
      <c r="S131" s="57"/>
      <c r="T131" s="57"/>
      <c r="U131" s="57"/>
      <c r="V131" s="18" t="s">
        <v>16</v>
      </c>
      <c r="W131" s="18" t="s">
        <v>15</v>
      </c>
      <c r="X131" s="30" t="s">
        <v>13</v>
      </c>
      <c r="Y131" s="57">
        <f>D138</f>
        <v>1706</v>
      </c>
      <c r="Z131" s="57"/>
      <c r="AA131" s="57"/>
      <c r="AB131" s="57"/>
      <c r="AC131" s="57"/>
      <c r="AD131" s="21" t="s">
        <v>15</v>
      </c>
      <c r="AE131" s="57">
        <f>D139</f>
        <v>195</v>
      </c>
      <c r="AF131" s="57"/>
      <c r="AG131" s="57"/>
      <c r="AH131" s="57"/>
      <c r="AI131" s="14" t="s">
        <v>15</v>
      </c>
    </row>
    <row r="132" spans="1:35" s="15" customFormat="1" ht="15.75">
      <c r="A132" s="18" t="s">
        <v>15</v>
      </c>
      <c r="B132" s="57">
        <f>D140</f>
        <v>525</v>
      </c>
      <c r="C132" s="57"/>
      <c r="D132" s="57"/>
      <c r="E132" s="57"/>
      <c r="F132" s="57"/>
      <c r="G132" s="30" t="s">
        <v>15</v>
      </c>
      <c r="H132" s="57">
        <f>D142</f>
        <v>28877</v>
      </c>
      <c r="I132" s="57"/>
      <c r="J132" s="57"/>
      <c r="K132" s="57"/>
      <c r="L132" s="57"/>
      <c r="M132" s="57"/>
      <c r="N132" s="30" t="s">
        <v>15</v>
      </c>
      <c r="O132" s="57">
        <f>D143</f>
        <v>0</v>
      </c>
      <c r="P132" s="57"/>
      <c r="Q132" s="57"/>
      <c r="R132" s="57"/>
      <c r="S132" s="57"/>
      <c r="T132" s="57"/>
      <c r="U132" s="30" t="s">
        <v>15</v>
      </c>
      <c r="V132" s="57">
        <f>D144</f>
        <v>22592</v>
      </c>
      <c r="W132" s="57"/>
      <c r="X132" s="57"/>
      <c r="Y132" s="57"/>
      <c r="Z132" s="57"/>
      <c r="AA132" s="57"/>
      <c r="AB132" s="30" t="s">
        <v>15</v>
      </c>
      <c r="AC132" s="57">
        <f>D145</f>
        <v>1400</v>
      </c>
      <c r="AD132" s="57"/>
      <c r="AE132" s="57"/>
      <c r="AF132" s="57"/>
      <c r="AG132" s="57"/>
      <c r="AH132" s="57"/>
      <c r="AI132" s="14" t="s">
        <v>15</v>
      </c>
    </row>
    <row r="133" spans="1:34" s="15" customFormat="1" ht="15.75">
      <c r="A133" s="18" t="s">
        <v>15</v>
      </c>
      <c r="B133" s="57">
        <f>D146</f>
        <v>1000</v>
      </c>
      <c r="C133" s="57"/>
      <c r="D133" s="57"/>
      <c r="E133" s="57"/>
      <c r="F133" s="57"/>
      <c r="G133" s="18" t="s">
        <v>15</v>
      </c>
      <c r="H133" s="57">
        <f>D147</f>
        <v>3701</v>
      </c>
      <c r="I133" s="57"/>
      <c r="J133" s="57"/>
      <c r="K133" s="57"/>
      <c r="L133" s="57"/>
      <c r="M133" s="18" t="s">
        <v>15</v>
      </c>
      <c r="N133" s="57">
        <f>D148</f>
        <v>46850</v>
      </c>
      <c r="O133" s="55"/>
      <c r="P133" s="55"/>
      <c r="Q133" s="55"/>
      <c r="R133" s="55"/>
      <c r="S133" s="20" t="s">
        <v>15</v>
      </c>
      <c r="T133" s="18"/>
      <c r="U133" s="63">
        <f>D141</f>
        <v>3056</v>
      </c>
      <c r="V133" s="63"/>
      <c r="W133" s="63"/>
      <c r="X133" s="20" t="s">
        <v>26</v>
      </c>
      <c r="Y133" s="20" t="s">
        <v>17</v>
      </c>
      <c r="Z133" s="37">
        <f>D149</f>
        <v>11</v>
      </c>
      <c r="AA133" s="20"/>
      <c r="AB133" s="20"/>
      <c r="AC133" s="20"/>
      <c r="AD133" s="20"/>
      <c r="AE133" s="20"/>
      <c r="AF133" s="20"/>
      <c r="AG133" s="20"/>
      <c r="AH133" s="20"/>
    </row>
    <row r="134" spans="1:34" s="11" customFormat="1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</row>
    <row r="135" spans="1:35" s="1" customFormat="1" ht="15.75">
      <c r="A135" s="45" t="s">
        <v>18</v>
      </c>
      <c r="B135" s="45"/>
      <c r="C135" s="45"/>
      <c r="D135" s="64">
        <f>A131</f>
        <v>65998.18</v>
      </c>
      <c r="E135" s="64"/>
      <c r="F135" s="64"/>
      <c r="G135" s="64"/>
      <c r="H135" s="64"/>
      <c r="I135" s="64"/>
      <c r="J135" s="23" t="s">
        <v>3</v>
      </c>
      <c r="K135" s="47" t="s">
        <v>19</v>
      </c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</row>
    <row r="136" spans="1:35" s="1" customFormat="1" ht="15.75">
      <c r="A136" s="45"/>
      <c r="B136" s="45"/>
      <c r="C136" s="45"/>
      <c r="D136" s="69">
        <v>473178</v>
      </c>
      <c r="E136" s="69"/>
      <c r="F136" s="69"/>
      <c r="G136" s="69"/>
      <c r="H136" s="69"/>
      <c r="I136" s="69"/>
      <c r="J136" s="23" t="s">
        <v>3</v>
      </c>
      <c r="K136" s="47" t="s">
        <v>20</v>
      </c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</row>
    <row r="137" spans="1:35" s="1" customFormat="1" ht="15.75">
      <c r="A137" s="45"/>
      <c r="B137" s="45"/>
      <c r="C137" s="45"/>
      <c r="D137" s="69">
        <v>142900</v>
      </c>
      <c r="E137" s="69"/>
      <c r="F137" s="69"/>
      <c r="G137" s="69"/>
      <c r="H137" s="69"/>
      <c r="I137" s="69"/>
      <c r="J137" s="23" t="s">
        <v>3</v>
      </c>
      <c r="K137" s="47" t="s">
        <v>21</v>
      </c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</row>
    <row r="138" spans="1:35" s="1" customFormat="1" ht="15.75">
      <c r="A138" s="45"/>
      <c r="B138" s="45"/>
      <c r="C138" s="45"/>
      <c r="D138" s="69">
        <v>1706</v>
      </c>
      <c r="E138" s="69"/>
      <c r="F138" s="69"/>
      <c r="G138" s="69"/>
      <c r="H138" s="69"/>
      <c r="I138" s="69"/>
      <c r="J138" s="23" t="s">
        <v>3</v>
      </c>
      <c r="K138" s="47" t="s">
        <v>22</v>
      </c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</row>
    <row r="139" spans="1:35" s="1" customFormat="1" ht="15.75">
      <c r="A139" s="45"/>
      <c r="B139" s="45"/>
      <c r="C139" s="45"/>
      <c r="D139" s="69">
        <v>195</v>
      </c>
      <c r="E139" s="69"/>
      <c r="F139" s="69"/>
      <c r="G139" s="69"/>
      <c r="H139" s="69"/>
      <c r="I139" s="69"/>
      <c r="J139" s="23" t="s">
        <v>3</v>
      </c>
      <c r="K139" s="47" t="s">
        <v>23</v>
      </c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</row>
    <row r="140" spans="1:35" s="1" customFormat="1" ht="15.75">
      <c r="A140" s="45"/>
      <c r="B140" s="45"/>
      <c r="C140" s="45"/>
      <c r="D140" s="69">
        <v>525</v>
      </c>
      <c r="E140" s="69"/>
      <c r="F140" s="69"/>
      <c r="G140" s="69"/>
      <c r="H140" s="69"/>
      <c r="I140" s="69"/>
      <c r="J140" s="23" t="s">
        <v>3</v>
      </c>
      <c r="K140" s="47" t="s">
        <v>32</v>
      </c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</row>
    <row r="141" spans="1:35" s="1" customFormat="1" ht="15.75">
      <c r="A141" s="45"/>
      <c r="B141" s="45"/>
      <c r="C141" s="45"/>
      <c r="D141" s="69">
        <v>3056</v>
      </c>
      <c r="E141" s="69"/>
      <c r="F141" s="69"/>
      <c r="G141" s="69"/>
      <c r="H141" s="69"/>
      <c r="I141" s="69"/>
      <c r="J141" s="34" t="s">
        <v>3</v>
      </c>
      <c r="K141" s="47" t="s">
        <v>64</v>
      </c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</row>
    <row r="142" spans="1:35" s="1" customFormat="1" ht="15.75">
      <c r="A142" s="45"/>
      <c r="B142" s="45"/>
      <c r="C142" s="45"/>
      <c r="D142" s="69">
        <v>28877</v>
      </c>
      <c r="E142" s="69"/>
      <c r="F142" s="69"/>
      <c r="G142" s="69"/>
      <c r="H142" s="69"/>
      <c r="I142" s="69"/>
      <c r="J142" s="23" t="s">
        <v>3</v>
      </c>
      <c r="K142" s="47" t="s">
        <v>24</v>
      </c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</row>
    <row r="143" spans="1:35" s="1" customFormat="1" ht="15.75">
      <c r="A143" s="45"/>
      <c r="B143" s="45"/>
      <c r="C143" s="45"/>
      <c r="D143" s="69">
        <v>0</v>
      </c>
      <c r="E143" s="69"/>
      <c r="F143" s="69"/>
      <c r="G143" s="69"/>
      <c r="H143" s="69"/>
      <c r="I143" s="69"/>
      <c r="J143" s="23" t="s">
        <v>3</v>
      </c>
      <c r="K143" s="47" t="s">
        <v>50</v>
      </c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</row>
    <row r="144" spans="1:35" s="1" customFormat="1" ht="15.75">
      <c r="A144" s="45"/>
      <c r="B144" s="45"/>
      <c r="C144" s="45"/>
      <c r="D144" s="69">
        <v>22592</v>
      </c>
      <c r="E144" s="69"/>
      <c r="F144" s="69"/>
      <c r="G144" s="69"/>
      <c r="H144" s="69"/>
      <c r="I144" s="69"/>
      <c r="J144" s="23" t="s">
        <v>3</v>
      </c>
      <c r="K144" s="47" t="s">
        <v>94</v>
      </c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</row>
    <row r="145" spans="1:35" s="1" customFormat="1" ht="15.75">
      <c r="A145" s="45"/>
      <c r="B145" s="45"/>
      <c r="C145" s="45"/>
      <c r="D145" s="69">
        <v>1400</v>
      </c>
      <c r="E145" s="69"/>
      <c r="F145" s="69"/>
      <c r="G145" s="69"/>
      <c r="H145" s="69"/>
      <c r="I145" s="69"/>
      <c r="J145" s="23" t="s">
        <v>3</v>
      </c>
      <c r="K145" s="47" t="s">
        <v>51</v>
      </c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</row>
    <row r="146" spans="1:35" s="1" customFormat="1" ht="15.75">
      <c r="A146" s="45"/>
      <c r="B146" s="45"/>
      <c r="C146" s="45"/>
      <c r="D146" s="69">
        <v>1000</v>
      </c>
      <c r="E146" s="69"/>
      <c r="F146" s="69"/>
      <c r="G146" s="69"/>
      <c r="H146" s="69"/>
      <c r="I146" s="69"/>
      <c r="J146" s="23" t="s">
        <v>3</v>
      </c>
      <c r="K146" s="47" t="s">
        <v>52</v>
      </c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</row>
    <row r="147" spans="1:35" s="1" customFormat="1" ht="15.75">
      <c r="A147" s="45"/>
      <c r="B147" s="45"/>
      <c r="C147" s="45"/>
      <c r="D147" s="69">
        <v>3701</v>
      </c>
      <c r="E147" s="69"/>
      <c r="F147" s="69"/>
      <c r="G147" s="69"/>
      <c r="H147" s="69"/>
      <c r="I147" s="69"/>
      <c r="J147" s="23" t="s">
        <v>3</v>
      </c>
      <c r="K147" s="47" t="s">
        <v>25</v>
      </c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</row>
    <row r="148" spans="1:35" s="1" customFormat="1" ht="15.75">
      <c r="A148" s="45"/>
      <c r="B148" s="45"/>
      <c r="C148" s="45"/>
      <c r="D148" s="69">
        <v>46850</v>
      </c>
      <c r="E148" s="69"/>
      <c r="F148" s="69"/>
      <c r="G148" s="69"/>
      <c r="H148" s="69"/>
      <c r="I148" s="69"/>
      <c r="J148" s="23" t="s">
        <v>3</v>
      </c>
      <c r="K148" s="47" t="s">
        <v>53</v>
      </c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</row>
    <row r="149" spans="1:35" s="1" customFormat="1" ht="15.75" customHeight="1">
      <c r="A149" s="45"/>
      <c r="B149" s="45"/>
      <c r="C149" s="45"/>
      <c r="D149" s="67">
        <v>11</v>
      </c>
      <c r="E149" s="67"/>
      <c r="F149" s="67"/>
      <c r="G149" s="67"/>
      <c r="H149" s="67"/>
      <c r="I149" s="67"/>
      <c r="J149" s="23" t="s">
        <v>3</v>
      </c>
      <c r="K149" s="47" t="s">
        <v>65</v>
      </c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</row>
    <row r="150" spans="1:11" s="1" customFormat="1" ht="15.75">
      <c r="A150" s="23"/>
      <c r="B150" s="74"/>
      <c r="C150" s="74"/>
      <c r="D150" s="74"/>
      <c r="E150" s="74"/>
      <c r="F150" s="74"/>
      <c r="G150" s="23"/>
      <c r="H150" s="23"/>
      <c r="I150" s="61"/>
      <c r="J150" s="61"/>
      <c r="K150" s="61"/>
    </row>
    <row r="151" spans="1:35" s="1" customFormat="1" ht="32.25" customHeight="1">
      <c r="A151" s="72" t="s">
        <v>27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</row>
    <row r="152" s="1" customFormat="1" ht="15.75"/>
    <row r="153" spans="1:35" s="5" customFormat="1" ht="15.75">
      <c r="A153" s="73" t="s">
        <v>28</v>
      </c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="11" customFormat="1" ht="12.75"/>
    <row r="155" spans="1:35" s="15" customFormat="1" ht="15.75">
      <c r="A155" s="66">
        <f>ROUND(B156+B157+H156+H157+H155+N155+N156+M157+U155+T156+S157+AA155+Y156+Y157,2)</f>
        <v>1625290.14</v>
      </c>
      <c r="B155" s="66"/>
      <c r="C155" s="66"/>
      <c r="D155" s="66"/>
      <c r="E155" s="66"/>
      <c r="F155" s="66"/>
      <c r="G155" s="30" t="s">
        <v>12</v>
      </c>
      <c r="H155" s="57">
        <f>D160</f>
        <v>26374</v>
      </c>
      <c r="I155" s="57"/>
      <c r="J155" s="57"/>
      <c r="K155" s="57"/>
      <c r="L155" s="57"/>
      <c r="M155" s="30" t="s">
        <v>15</v>
      </c>
      <c r="N155" s="57">
        <f>D161</f>
        <v>1246196</v>
      </c>
      <c r="O155" s="57"/>
      <c r="P155" s="57"/>
      <c r="Q155" s="57"/>
      <c r="R155" s="57"/>
      <c r="S155" s="57"/>
      <c r="T155" s="30" t="s">
        <v>15</v>
      </c>
      <c r="U155" s="57">
        <f>D162</f>
        <v>21732</v>
      </c>
      <c r="V155" s="57"/>
      <c r="W155" s="57"/>
      <c r="X155" s="57"/>
      <c r="Y155" s="57"/>
      <c r="Z155" s="30" t="s">
        <v>15</v>
      </c>
      <c r="AA155" s="57">
        <f>D163</f>
        <v>14764</v>
      </c>
      <c r="AB155" s="57"/>
      <c r="AC155" s="57"/>
      <c r="AD155" s="57"/>
      <c r="AE155" s="57"/>
      <c r="AF155" s="25" t="s">
        <v>15</v>
      </c>
      <c r="AG155" s="16"/>
      <c r="AH155" s="16"/>
      <c r="AI155" s="14"/>
    </row>
    <row r="156" spans="1:35" s="15" customFormat="1" ht="15.75">
      <c r="A156" s="18" t="s">
        <v>15</v>
      </c>
      <c r="B156" s="57">
        <f>D164</f>
        <v>13545</v>
      </c>
      <c r="C156" s="57"/>
      <c r="D156" s="57"/>
      <c r="E156" s="57"/>
      <c r="F156" s="57"/>
      <c r="G156" s="30" t="s">
        <v>15</v>
      </c>
      <c r="H156" s="57">
        <f>D165</f>
        <v>13504</v>
      </c>
      <c r="I156" s="57"/>
      <c r="J156" s="57"/>
      <c r="K156" s="57"/>
      <c r="L156" s="57"/>
      <c r="M156" s="30" t="s">
        <v>15</v>
      </c>
      <c r="N156" s="57">
        <f>D166</f>
        <v>3165</v>
      </c>
      <c r="O156" s="57"/>
      <c r="P156" s="57"/>
      <c r="Q156" s="57"/>
      <c r="R156" s="57"/>
      <c r="S156" s="30" t="s">
        <v>15</v>
      </c>
      <c r="T156" s="57">
        <f>D167</f>
        <v>3904</v>
      </c>
      <c r="U156" s="57"/>
      <c r="V156" s="57"/>
      <c r="W156" s="57"/>
      <c r="X156" s="30" t="s">
        <v>15</v>
      </c>
      <c r="Y156" s="57">
        <f>D168</f>
        <v>100533</v>
      </c>
      <c r="Z156" s="57"/>
      <c r="AA156" s="57"/>
      <c r="AB156" s="57"/>
      <c r="AC156" s="57"/>
      <c r="AD156" s="57"/>
      <c r="AE156" s="30" t="s">
        <v>15</v>
      </c>
      <c r="AF156" s="16"/>
      <c r="AG156" s="16"/>
      <c r="AH156" s="16"/>
      <c r="AI156" s="14"/>
    </row>
    <row r="157" spans="1:31" s="15" customFormat="1" ht="15.75">
      <c r="A157" s="18" t="s">
        <v>15</v>
      </c>
      <c r="B157" s="57">
        <f>D169</f>
        <v>37980</v>
      </c>
      <c r="C157" s="57"/>
      <c r="D157" s="57"/>
      <c r="E157" s="57"/>
      <c r="F157" s="57"/>
      <c r="G157" s="18" t="s">
        <v>15</v>
      </c>
      <c r="H157" s="57">
        <f>D170</f>
        <v>15825</v>
      </c>
      <c r="I157" s="57"/>
      <c r="J157" s="57"/>
      <c r="K157" s="57"/>
      <c r="L157" s="30" t="s">
        <v>15</v>
      </c>
      <c r="M157" s="57">
        <f>D171</f>
        <v>15825</v>
      </c>
      <c r="N157" s="57"/>
      <c r="O157" s="57"/>
      <c r="P157" s="57"/>
      <c r="Q157" s="57"/>
      <c r="R157" s="18" t="s">
        <v>15</v>
      </c>
      <c r="S157" s="57">
        <f>D172</f>
        <v>16104</v>
      </c>
      <c r="T157" s="57"/>
      <c r="U157" s="57"/>
      <c r="V157" s="57"/>
      <c r="W157" s="57"/>
      <c r="X157" s="18" t="s">
        <v>15</v>
      </c>
      <c r="Y157" s="57">
        <f>D173</f>
        <v>95839.14</v>
      </c>
      <c r="Z157" s="57"/>
      <c r="AA157" s="57"/>
      <c r="AB157" s="57"/>
      <c r="AC157" s="57"/>
      <c r="AD157" s="20"/>
      <c r="AE157" s="20"/>
    </row>
    <row r="158" s="11" customFormat="1" ht="12.75"/>
    <row r="159" spans="1:35" s="1" customFormat="1" ht="15.75">
      <c r="A159" s="45" t="s">
        <v>18</v>
      </c>
      <c r="B159" s="45"/>
      <c r="C159" s="45"/>
      <c r="D159" s="71">
        <f>SUM(D160:I173)</f>
        <v>1625290.14</v>
      </c>
      <c r="E159" s="71"/>
      <c r="F159" s="71"/>
      <c r="G159" s="71"/>
      <c r="H159" s="71"/>
      <c r="I159" s="71"/>
      <c r="J159" s="23" t="s">
        <v>3</v>
      </c>
      <c r="K159" s="47" t="s">
        <v>34</v>
      </c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</row>
    <row r="160" spans="1:35" s="1" customFormat="1" ht="15.75">
      <c r="A160" s="45"/>
      <c r="B160" s="45"/>
      <c r="C160" s="45"/>
      <c r="D160" s="69">
        <v>26374</v>
      </c>
      <c r="E160" s="69"/>
      <c r="F160" s="69"/>
      <c r="G160" s="69"/>
      <c r="H160" s="69"/>
      <c r="I160" s="69"/>
      <c r="J160" s="23" t="s">
        <v>3</v>
      </c>
      <c r="K160" s="47" t="s">
        <v>38</v>
      </c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</row>
    <row r="161" spans="1:35" s="1" customFormat="1" ht="15.75">
      <c r="A161" s="45"/>
      <c r="B161" s="45"/>
      <c r="C161" s="45"/>
      <c r="D161" s="69">
        <v>1246196</v>
      </c>
      <c r="E161" s="69"/>
      <c r="F161" s="69"/>
      <c r="G161" s="69"/>
      <c r="H161" s="69"/>
      <c r="I161" s="69"/>
      <c r="J161" s="23" t="s">
        <v>3</v>
      </c>
      <c r="K161" s="47" t="s">
        <v>54</v>
      </c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</row>
    <row r="162" spans="1:35" s="1" customFormat="1" ht="15.75">
      <c r="A162" s="45"/>
      <c r="B162" s="45"/>
      <c r="C162" s="45"/>
      <c r="D162" s="69">
        <v>21732</v>
      </c>
      <c r="E162" s="69"/>
      <c r="F162" s="69"/>
      <c r="G162" s="69"/>
      <c r="H162" s="69"/>
      <c r="I162" s="69"/>
      <c r="J162" s="23" t="s">
        <v>3</v>
      </c>
      <c r="K162" s="47" t="s">
        <v>30</v>
      </c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</row>
    <row r="163" spans="1:35" s="1" customFormat="1" ht="15.75">
      <c r="A163" s="45"/>
      <c r="B163" s="45"/>
      <c r="C163" s="45"/>
      <c r="D163" s="69">
        <v>14764</v>
      </c>
      <c r="E163" s="69"/>
      <c r="F163" s="69"/>
      <c r="G163" s="69"/>
      <c r="H163" s="69"/>
      <c r="I163" s="69"/>
      <c r="J163" s="23" t="s">
        <v>3</v>
      </c>
      <c r="K163" s="47" t="s">
        <v>29</v>
      </c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</row>
    <row r="164" spans="1:35" s="1" customFormat="1" ht="15.75">
      <c r="A164" s="45"/>
      <c r="B164" s="45"/>
      <c r="C164" s="45"/>
      <c r="D164" s="69">
        <v>13545</v>
      </c>
      <c r="E164" s="69"/>
      <c r="F164" s="69"/>
      <c r="G164" s="69"/>
      <c r="H164" s="69"/>
      <c r="I164" s="69"/>
      <c r="J164" s="23" t="s">
        <v>3</v>
      </c>
      <c r="K164" s="47" t="s">
        <v>33</v>
      </c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</row>
    <row r="165" spans="1:35" s="1" customFormat="1" ht="15.75">
      <c r="A165" s="45"/>
      <c r="B165" s="45"/>
      <c r="C165" s="45"/>
      <c r="D165" s="69">
        <v>13504</v>
      </c>
      <c r="E165" s="69"/>
      <c r="F165" s="69"/>
      <c r="G165" s="69"/>
      <c r="H165" s="69"/>
      <c r="I165" s="69"/>
      <c r="J165" s="23" t="s">
        <v>3</v>
      </c>
      <c r="K165" s="47" t="s">
        <v>31</v>
      </c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</row>
    <row r="166" spans="1:35" s="1" customFormat="1" ht="15.75">
      <c r="A166" s="45"/>
      <c r="B166" s="45"/>
      <c r="C166" s="45"/>
      <c r="D166" s="69">
        <v>3165</v>
      </c>
      <c r="E166" s="69"/>
      <c r="F166" s="69"/>
      <c r="G166" s="69"/>
      <c r="H166" s="69"/>
      <c r="I166" s="69"/>
      <c r="J166" s="23" t="s">
        <v>3</v>
      </c>
      <c r="K166" s="47" t="s">
        <v>41</v>
      </c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</row>
    <row r="167" spans="1:35" s="1" customFormat="1" ht="15.75">
      <c r="A167" s="45"/>
      <c r="B167" s="45"/>
      <c r="C167" s="45"/>
      <c r="D167" s="69">
        <v>3904</v>
      </c>
      <c r="E167" s="69"/>
      <c r="F167" s="69"/>
      <c r="G167" s="69"/>
      <c r="H167" s="69"/>
      <c r="I167" s="69"/>
      <c r="J167" s="23" t="s">
        <v>3</v>
      </c>
      <c r="K167" s="47" t="s">
        <v>35</v>
      </c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</row>
    <row r="168" spans="1:35" s="1" customFormat="1" ht="15.75">
      <c r="A168" s="45"/>
      <c r="B168" s="45"/>
      <c r="C168" s="45"/>
      <c r="D168" s="69">
        <v>100533</v>
      </c>
      <c r="E168" s="69"/>
      <c r="F168" s="69"/>
      <c r="G168" s="69"/>
      <c r="H168" s="69"/>
      <c r="I168" s="69"/>
      <c r="J168" s="23" t="s">
        <v>3</v>
      </c>
      <c r="K168" s="47" t="s">
        <v>36</v>
      </c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</row>
    <row r="169" spans="1:35" s="1" customFormat="1" ht="15.75">
      <c r="A169" s="45"/>
      <c r="B169" s="45"/>
      <c r="C169" s="45"/>
      <c r="D169" s="69">
        <v>37980</v>
      </c>
      <c r="E169" s="69"/>
      <c r="F169" s="69"/>
      <c r="G169" s="69"/>
      <c r="H169" s="69"/>
      <c r="I169" s="69"/>
      <c r="J169" s="23" t="s">
        <v>3</v>
      </c>
      <c r="K169" s="47" t="s">
        <v>37</v>
      </c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</row>
    <row r="170" spans="1:35" s="1" customFormat="1" ht="15.75">
      <c r="A170" s="45"/>
      <c r="B170" s="45"/>
      <c r="C170" s="45"/>
      <c r="D170" s="69">
        <v>15825</v>
      </c>
      <c r="E170" s="69"/>
      <c r="F170" s="69"/>
      <c r="G170" s="69"/>
      <c r="H170" s="69"/>
      <c r="I170" s="69"/>
      <c r="J170" s="23" t="s">
        <v>3</v>
      </c>
      <c r="K170" s="47" t="s">
        <v>39</v>
      </c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</row>
    <row r="171" spans="1:35" s="1" customFormat="1" ht="15.75">
      <c r="A171" s="45"/>
      <c r="B171" s="45"/>
      <c r="C171" s="45"/>
      <c r="D171" s="69">
        <v>15825</v>
      </c>
      <c r="E171" s="69"/>
      <c r="F171" s="69"/>
      <c r="G171" s="69"/>
      <c r="H171" s="69"/>
      <c r="I171" s="69"/>
      <c r="J171" s="23" t="s">
        <v>3</v>
      </c>
      <c r="K171" s="47" t="s">
        <v>40</v>
      </c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</row>
    <row r="172" spans="1:35" s="1" customFormat="1" ht="15.75">
      <c r="A172" s="45"/>
      <c r="B172" s="45"/>
      <c r="C172" s="45"/>
      <c r="D172" s="69">
        <v>16104</v>
      </c>
      <c r="E172" s="69"/>
      <c r="F172" s="69"/>
      <c r="G172" s="69"/>
      <c r="H172" s="69"/>
      <c r="I172" s="69"/>
      <c r="J172" s="23" t="s">
        <v>3</v>
      </c>
      <c r="K172" s="47" t="s">
        <v>55</v>
      </c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</row>
    <row r="173" spans="1:35" s="1" customFormat="1" ht="15.75">
      <c r="A173" s="45"/>
      <c r="B173" s="45"/>
      <c r="C173" s="45"/>
      <c r="D173" s="69">
        <v>95839.14</v>
      </c>
      <c r="E173" s="69"/>
      <c r="F173" s="69"/>
      <c r="G173" s="69"/>
      <c r="H173" s="69"/>
      <c r="I173" s="69"/>
      <c r="J173" s="23" t="s">
        <v>3</v>
      </c>
      <c r="K173" s="47" t="s">
        <v>42</v>
      </c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</row>
    <row r="174" s="1" customFormat="1" ht="15.75"/>
    <row r="175" spans="1:35" s="1" customFormat="1" ht="32.25" customHeight="1">
      <c r="A175" s="72" t="s">
        <v>43</v>
      </c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</row>
    <row r="176" s="1" customFormat="1" ht="15.75"/>
    <row r="177" spans="1:35" s="5" customFormat="1" ht="15.75">
      <c r="A177" s="73" t="s">
        <v>6</v>
      </c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="11" customFormat="1" ht="12.75"/>
    <row r="179" spans="1:35" s="15" customFormat="1" ht="15.75">
      <c r="A179" s="56">
        <f>H179+N179+T179+AA179+B180+I180+O180+U180</f>
        <v>279105</v>
      </c>
      <c r="B179" s="56"/>
      <c r="C179" s="56"/>
      <c r="D179" s="56"/>
      <c r="E179" s="56"/>
      <c r="F179" s="56"/>
      <c r="G179" s="25" t="s">
        <v>12</v>
      </c>
      <c r="H179" s="57">
        <f>D183</f>
        <v>0</v>
      </c>
      <c r="I179" s="57"/>
      <c r="J179" s="57"/>
      <c r="K179" s="57"/>
      <c r="L179" s="57"/>
      <c r="M179" s="30" t="s">
        <v>15</v>
      </c>
      <c r="N179" s="57">
        <f>D184</f>
        <v>10550</v>
      </c>
      <c r="O179" s="57"/>
      <c r="P179" s="57"/>
      <c r="Q179" s="57"/>
      <c r="R179" s="57"/>
      <c r="S179" s="19" t="s">
        <v>15</v>
      </c>
      <c r="T179" s="57">
        <f>D185</f>
        <v>2638</v>
      </c>
      <c r="U179" s="57"/>
      <c r="V179" s="57"/>
      <c r="W179" s="57"/>
      <c r="X179" s="57"/>
      <c r="Y179" s="57"/>
      <c r="Z179" s="30" t="s">
        <v>15</v>
      </c>
      <c r="AA179" s="57">
        <f>D186</f>
        <v>16036</v>
      </c>
      <c r="AB179" s="57"/>
      <c r="AC179" s="57"/>
      <c r="AD179" s="57"/>
      <c r="AE179" s="57"/>
      <c r="AF179" s="57"/>
      <c r="AG179" s="16"/>
      <c r="AH179" s="16"/>
      <c r="AI179" s="14"/>
    </row>
    <row r="180" spans="1:35" s="15" customFormat="1" ht="15.75">
      <c r="A180" s="25" t="s">
        <v>15</v>
      </c>
      <c r="B180" s="51">
        <f>D187</f>
        <v>167614</v>
      </c>
      <c r="C180" s="51"/>
      <c r="D180" s="51"/>
      <c r="E180" s="51"/>
      <c r="F180" s="51"/>
      <c r="G180" s="51"/>
      <c r="H180" s="35" t="s">
        <v>15</v>
      </c>
      <c r="I180" s="57">
        <f>D188</f>
        <v>8774</v>
      </c>
      <c r="J180" s="57"/>
      <c r="K180" s="57"/>
      <c r="L180" s="57"/>
      <c r="M180" s="36" t="s">
        <v>15</v>
      </c>
      <c r="N180" s="26"/>
      <c r="O180" s="57">
        <f>D189</f>
        <v>4167</v>
      </c>
      <c r="P180" s="57"/>
      <c r="Q180" s="57"/>
      <c r="R180" s="57"/>
      <c r="S180" s="57"/>
      <c r="T180" s="26" t="s">
        <v>15</v>
      </c>
      <c r="U180" s="57">
        <f>D190</f>
        <v>69326</v>
      </c>
      <c r="V180" s="57"/>
      <c r="W180" s="57"/>
      <c r="X180" s="57"/>
      <c r="Y180" s="57"/>
      <c r="Z180" s="57"/>
      <c r="AA180" s="26"/>
      <c r="AB180" s="26"/>
      <c r="AC180" s="26"/>
      <c r="AD180" s="26"/>
      <c r="AE180" s="26"/>
      <c r="AF180" s="26"/>
      <c r="AG180" s="16"/>
      <c r="AH180" s="16"/>
      <c r="AI180" s="14"/>
    </row>
    <row r="181" spans="1:35" s="11" customFormat="1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3"/>
      <c r="AH181" s="13"/>
      <c r="AI181" s="9"/>
    </row>
    <row r="182" spans="1:35" s="1" customFormat="1" ht="15.75">
      <c r="A182" s="45" t="s">
        <v>18</v>
      </c>
      <c r="B182" s="45"/>
      <c r="C182" s="45"/>
      <c r="D182" s="71">
        <f>SUM(D183:I190)</f>
        <v>279105</v>
      </c>
      <c r="E182" s="71"/>
      <c r="F182" s="71"/>
      <c r="G182" s="71"/>
      <c r="H182" s="71"/>
      <c r="I182" s="71"/>
      <c r="J182" s="23" t="s">
        <v>3</v>
      </c>
      <c r="K182" s="47" t="s">
        <v>44</v>
      </c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</row>
    <row r="183" spans="1:35" s="1" customFormat="1" ht="15.75">
      <c r="A183" s="45"/>
      <c r="B183" s="45"/>
      <c r="C183" s="45"/>
      <c r="D183" s="68">
        <v>0</v>
      </c>
      <c r="E183" s="68"/>
      <c r="F183" s="68"/>
      <c r="G183" s="68"/>
      <c r="H183" s="68"/>
      <c r="I183" s="68"/>
      <c r="J183" s="23" t="s">
        <v>3</v>
      </c>
      <c r="K183" s="47" t="s">
        <v>45</v>
      </c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</row>
    <row r="184" spans="1:35" s="1" customFormat="1" ht="15.75">
      <c r="A184" s="45"/>
      <c r="B184" s="45"/>
      <c r="C184" s="45"/>
      <c r="D184" s="68">
        <v>10550</v>
      </c>
      <c r="E184" s="68"/>
      <c r="F184" s="68"/>
      <c r="G184" s="68"/>
      <c r="H184" s="68"/>
      <c r="I184" s="68"/>
      <c r="J184" s="23" t="s">
        <v>3</v>
      </c>
      <c r="K184" s="47" t="s">
        <v>46</v>
      </c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</row>
    <row r="185" spans="1:35" s="1" customFormat="1" ht="15.75">
      <c r="A185" s="23"/>
      <c r="B185" s="23"/>
      <c r="C185" s="23"/>
      <c r="D185" s="68">
        <v>2638</v>
      </c>
      <c r="E185" s="68"/>
      <c r="F185" s="68"/>
      <c r="G185" s="68"/>
      <c r="H185" s="68"/>
      <c r="I185" s="68"/>
      <c r="J185" s="23" t="s">
        <v>3</v>
      </c>
      <c r="K185" s="47" t="s">
        <v>59</v>
      </c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24"/>
    </row>
    <row r="186" spans="1:35" s="1" customFormat="1" ht="15.75">
      <c r="A186" s="45"/>
      <c r="B186" s="45"/>
      <c r="C186" s="45"/>
      <c r="D186" s="68">
        <v>16036</v>
      </c>
      <c r="E186" s="68"/>
      <c r="F186" s="68"/>
      <c r="G186" s="68"/>
      <c r="H186" s="68"/>
      <c r="I186" s="68"/>
      <c r="J186" s="23" t="s">
        <v>3</v>
      </c>
      <c r="K186" s="47" t="s">
        <v>49</v>
      </c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</row>
    <row r="187" spans="1:35" s="1" customFormat="1" ht="15.75">
      <c r="A187" s="45"/>
      <c r="B187" s="45"/>
      <c r="C187" s="45"/>
      <c r="D187" s="68">
        <v>167614</v>
      </c>
      <c r="E187" s="68"/>
      <c r="F187" s="68"/>
      <c r="G187" s="68"/>
      <c r="H187" s="68"/>
      <c r="I187" s="68"/>
      <c r="J187" s="23" t="s">
        <v>3</v>
      </c>
      <c r="K187" s="47" t="s">
        <v>60</v>
      </c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</row>
    <row r="188" spans="1:35" s="1" customFormat="1" ht="15.75">
      <c r="A188" s="45"/>
      <c r="B188" s="45"/>
      <c r="C188" s="45"/>
      <c r="D188" s="68">
        <v>8774</v>
      </c>
      <c r="E188" s="68"/>
      <c r="F188" s="68"/>
      <c r="G188" s="68"/>
      <c r="H188" s="68"/>
      <c r="I188" s="68"/>
      <c r="J188" s="23" t="s">
        <v>3</v>
      </c>
      <c r="K188" s="47" t="s">
        <v>61</v>
      </c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</row>
    <row r="189" spans="1:35" s="1" customFormat="1" ht="15.75">
      <c r="A189" s="45"/>
      <c r="B189" s="45"/>
      <c r="C189" s="45"/>
      <c r="D189" s="68">
        <v>4167</v>
      </c>
      <c r="E189" s="68"/>
      <c r="F189" s="68"/>
      <c r="G189" s="68"/>
      <c r="H189" s="68"/>
      <c r="I189" s="68"/>
      <c r="J189" s="23" t="s">
        <v>3</v>
      </c>
      <c r="K189" s="47" t="s">
        <v>62</v>
      </c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</row>
    <row r="190" spans="1:35" s="1" customFormat="1" ht="18.75" customHeight="1">
      <c r="A190" s="45"/>
      <c r="B190" s="45"/>
      <c r="C190" s="45"/>
      <c r="D190" s="69">
        <v>69326</v>
      </c>
      <c r="E190" s="69"/>
      <c r="F190" s="69"/>
      <c r="G190" s="69"/>
      <c r="H190" s="69"/>
      <c r="I190" s="69"/>
      <c r="J190" s="17" t="s">
        <v>3</v>
      </c>
      <c r="K190" s="47" t="s">
        <v>63</v>
      </c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</row>
    <row r="191" s="1" customFormat="1" ht="15.75"/>
    <row r="192" s="1" customFormat="1" ht="8.25" customHeight="1"/>
    <row r="193" s="1" customFormat="1" ht="15.75">
      <c r="A193" s="1" t="s">
        <v>97</v>
      </c>
    </row>
    <row r="194" spans="1:35" s="1" customFormat="1" ht="15.75">
      <c r="A194" s="1" t="s">
        <v>48</v>
      </c>
      <c r="AD194" s="1" t="s">
        <v>98</v>
      </c>
      <c r="AI194" s="17"/>
    </row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  <row r="255" s="1" customFormat="1" ht="15.75"/>
    <row r="256" s="1" customFormat="1" ht="15.75"/>
    <row r="257" s="1" customFormat="1" ht="15.75"/>
    <row r="258" s="1" customFormat="1" ht="15.75"/>
    <row r="259" s="1" customFormat="1" ht="15.75"/>
    <row r="260" s="1" customFormat="1" ht="15.75"/>
    <row r="261" s="1" customFormat="1" ht="15.75"/>
    <row r="262" s="1" customFormat="1" ht="15.75"/>
    <row r="263" s="1" customFormat="1" ht="15.75"/>
    <row r="264" s="1" customFormat="1" ht="15.75"/>
    <row r="265" s="1" customFormat="1" ht="15.75"/>
    <row r="266" s="1" customFormat="1" ht="15.75"/>
    <row r="267" s="1" customFormat="1" ht="15.75"/>
    <row r="268" s="1" customFormat="1" ht="15.75"/>
    <row r="269" s="1" customFormat="1" ht="15.75"/>
    <row r="270" s="1" customFormat="1" ht="15.75"/>
    <row r="271" s="1" customFormat="1" ht="15.75"/>
    <row r="272" s="1" customFormat="1" ht="15.75"/>
    <row r="273" s="1" customFormat="1" ht="15.75"/>
    <row r="274" s="1" customFormat="1" ht="15.75"/>
    <row r="275" s="1" customFormat="1" ht="15.75"/>
    <row r="276" s="1" customFormat="1" ht="15.75"/>
    <row r="277" s="1" customFormat="1" ht="15.75"/>
    <row r="278" s="1" customFormat="1" ht="15.75"/>
    <row r="279" s="1" customFormat="1" ht="15.75"/>
    <row r="280" s="1" customFormat="1" ht="15.75"/>
    <row r="281" s="1" customFormat="1" ht="15.75"/>
    <row r="282" s="1" customFormat="1" ht="15.75"/>
    <row r="283" s="1" customFormat="1" ht="15.75"/>
    <row r="284" s="1" customFormat="1" ht="15.75"/>
    <row r="285" s="1" customFormat="1" ht="15.75"/>
    <row r="286" s="1" customFormat="1" ht="15.75"/>
    <row r="287" s="1" customFormat="1" ht="15.75"/>
    <row r="288" s="1" customFormat="1" ht="15.75"/>
    <row r="289" s="1" customFormat="1" ht="15.75"/>
    <row r="290" s="1" customFormat="1" ht="15.75"/>
    <row r="291" s="1" customFormat="1" ht="15.75"/>
    <row r="292" s="1" customFormat="1" ht="15.75"/>
    <row r="293" s="1" customFormat="1" ht="15.75"/>
    <row r="294" s="1" customFormat="1" ht="15.75"/>
    <row r="295" s="1" customFormat="1" ht="15.75"/>
    <row r="296" s="1" customFormat="1" ht="15.75"/>
    <row r="297" s="1" customFormat="1" ht="15.75"/>
    <row r="298" s="1" customFormat="1" ht="15.75"/>
    <row r="299" s="1" customFormat="1" ht="15.75"/>
    <row r="300" s="1" customFormat="1" ht="15.75"/>
    <row r="301" s="1" customFormat="1" ht="15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</sheetData>
  <sheetProtection/>
  <mergeCells count="384">
    <mergeCell ref="F9:AI9"/>
    <mergeCell ref="A85:C85"/>
    <mergeCell ref="D85:I85"/>
    <mergeCell ref="K85:AI85"/>
    <mergeCell ref="A113:C113"/>
    <mergeCell ref="D113:I113"/>
    <mergeCell ref="K113:AI113"/>
    <mergeCell ref="A86:C86"/>
    <mergeCell ref="D86:I86"/>
    <mergeCell ref="K86:AI86"/>
    <mergeCell ref="A21:F21"/>
    <mergeCell ref="H21:M21"/>
    <mergeCell ref="O21:T21"/>
    <mergeCell ref="V21:AA21"/>
    <mergeCell ref="F13:AI13"/>
    <mergeCell ref="A1:AI1"/>
    <mergeCell ref="A2:AI2"/>
    <mergeCell ref="A3:AI3"/>
    <mergeCell ref="A5:AI5"/>
    <mergeCell ref="A7:AI7"/>
    <mergeCell ref="D24:I24"/>
    <mergeCell ref="K24:AI24"/>
    <mergeCell ref="A25:C25"/>
    <mergeCell ref="D25:I25"/>
    <mergeCell ref="K25:AI25"/>
    <mergeCell ref="F11:AI11"/>
    <mergeCell ref="A17:D17"/>
    <mergeCell ref="F17:AI17"/>
    <mergeCell ref="A19:D19"/>
    <mergeCell ref="F19:AI19"/>
    <mergeCell ref="D39:I39"/>
    <mergeCell ref="A39:C39"/>
    <mergeCell ref="H37:M37"/>
    <mergeCell ref="A28:C28"/>
    <mergeCell ref="D28:I28"/>
    <mergeCell ref="K28:AI28"/>
    <mergeCell ref="A29:C29"/>
    <mergeCell ref="D29:I29"/>
    <mergeCell ref="K29:AI29"/>
    <mergeCell ref="A49:F49"/>
    <mergeCell ref="H49:M49"/>
    <mergeCell ref="O49:Q49"/>
    <mergeCell ref="A43:AI43"/>
    <mergeCell ref="A45:D45"/>
    <mergeCell ref="A40:C40"/>
    <mergeCell ref="A51:C51"/>
    <mergeCell ref="D51:I51"/>
    <mergeCell ref="K51:AI51"/>
    <mergeCell ref="A52:C52"/>
    <mergeCell ref="D52:I52"/>
    <mergeCell ref="K52:AI52"/>
    <mergeCell ref="A53:C53"/>
    <mergeCell ref="D53:I53"/>
    <mergeCell ref="K53:AI53"/>
    <mergeCell ref="A67:AI67"/>
    <mergeCell ref="A69:AI69"/>
    <mergeCell ref="A71:D71"/>
    <mergeCell ref="F71:AI71"/>
    <mergeCell ref="A57:D57"/>
    <mergeCell ref="F57:AI57"/>
    <mergeCell ref="A59:D59"/>
    <mergeCell ref="A73:D73"/>
    <mergeCell ref="F73:AI73"/>
    <mergeCell ref="A75:F75"/>
    <mergeCell ref="I75:N75"/>
    <mergeCell ref="P75:U75"/>
    <mergeCell ref="Y75:AC75"/>
    <mergeCell ref="AE75:AH75"/>
    <mergeCell ref="B76:F76"/>
    <mergeCell ref="H76:M76"/>
    <mergeCell ref="O76:T76"/>
    <mergeCell ref="V76:AA76"/>
    <mergeCell ref="AC76:AH76"/>
    <mergeCell ref="B77:F77"/>
    <mergeCell ref="H77:L77"/>
    <mergeCell ref="N77:R77"/>
    <mergeCell ref="U77:W77"/>
    <mergeCell ref="A79:C79"/>
    <mergeCell ref="D79:I79"/>
    <mergeCell ref="K79:AI79"/>
    <mergeCell ref="A80:C80"/>
    <mergeCell ref="D80:I80"/>
    <mergeCell ref="K80:AI80"/>
    <mergeCell ref="A81:C81"/>
    <mergeCell ref="D81:I81"/>
    <mergeCell ref="K81:AI81"/>
    <mergeCell ref="A82:C82"/>
    <mergeCell ref="D82:I82"/>
    <mergeCell ref="K82:AI82"/>
    <mergeCell ref="A83:C83"/>
    <mergeCell ref="D83:I83"/>
    <mergeCell ref="K83:AI83"/>
    <mergeCell ref="A84:C84"/>
    <mergeCell ref="D84:I84"/>
    <mergeCell ref="K84:AI84"/>
    <mergeCell ref="D87:I87"/>
    <mergeCell ref="K87:AI87"/>
    <mergeCell ref="A88:C88"/>
    <mergeCell ref="D88:I88"/>
    <mergeCell ref="K88:AI88"/>
    <mergeCell ref="A89:C89"/>
    <mergeCell ref="D89:I89"/>
    <mergeCell ref="K89:AI89"/>
    <mergeCell ref="A87:C87"/>
    <mergeCell ref="A90:C90"/>
    <mergeCell ref="D90:I90"/>
    <mergeCell ref="K90:AI90"/>
    <mergeCell ref="A91:C91"/>
    <mergeCell ref="D91:I91"/>
    <mergeCell ref="K91:AI91"/>
    <mergeCell ref="A92:C92"/>
    <mergeCell ref="D92:I92"/>
    <mergeCell ref="K92:AI92"/>
    <mergeCell ref="A93:C93"/>
    <mergeCell ref="D93:I93"/>
    <mergeCell ref="K93:AI93"/>
    <mergeCell ref="B150:F150"/>
    <mergeCell ref="I150:K150"/>
    <mergeCell ref="A151:AI151"/>
    <mergeCell ref="A153:AI153"/>
    <mergeCell ref="A155:F155"/>
    <mergeCell ref="H155:L155"/>
    <mergeCell ref="N155:S155"/>
    <mergeCell ref="U155:Y155"/>
    <mergeCell ref="AA155:AE155"/>
    <mergeCell ref="B156:F156"/>
    <mergeCell ref="H156:L156"/>
    <mergeCell ref="N156:R156"/>
    <mergeCell ref="T156:W156"/>
    <mergeCell ref="Y156:AD156"/>
    <mergeCell ref="B157:F157"/>
    <mergeCell ref="H157:K157"/>
    <mergeCell ref="M157:Q157"/>
    <mergeCell ref="S157:W157"/>
    <mergeCell ref="Y157:AC157"/>
    <mergeCell ref="A159:C159"/>
    <mergeCell ref="D159:I159"/>
    <mergeCell ref="K159:AI159"/>
    <mergeCell ref="A160:C160"/>
    <mergeCell ref="D160:I160"/>
    <mergeCell ref="K160:AI160"/>
    <mergeCell ref="A161:C161"/>
    <mergeCell ref="D161:I161"/>
    <mergeCell ref="K161:AI161"/>
    <mergeCell ref="A162:C162"/>
    <mergeCell ref="D162:I162"/>
    <mergeCell ref="K162:AI162"/>
    <mergeCell ref="A163:C163"/>
    <mergeCell ref="D163:I163"/>
    <mergeCell ref="K163:AI163"/>
    <mergeCell ref="A164:C164"/>
    <mergeCell ref="D164:I164"/>
    <mergeCell ref="K164:AI164"/>
    <mergeCell ref="A165:C165"/>
    <mergeCell ref="D165:I165"/>
    <mergeCell ref="K165:AI165"/>
    <mergeCell ref="A166:C166"/>
    <mergeCell ref="D166:I166"/>
    <mergeCell ref="K166:AI166"/>
    <mergeCell ref="A167:C167"/>
    <mergeCell ref="D167:I167"/>
    <mergeCell ref="K167:AI167"/>
    <mergeCell ref="A168:C168"/>
    <mergeCell ref="D168:I168"/>
    <mergeCell ref="K168:AI168"/>
    <mergeCell ref="A169:C169"/>
    <mergeCell ref="D169:I169"/>
    <mergeCell ref="K169:AI169"/>
    <mergeCell ref="A170:C170"/>
    <mergeCell ref="D170:I170"/>
    <mergeCell ref="K170:AI170"/>
    <mergeCell ref="AA179:AF179"/>
    <mergeCell ref="A171:C171"/>
    <mergeCell ref="D171:I171"/>
    <mergeCell ref="K171:AI171"/>
    <mergeCell ref="A172:C172"/>
    <mergeCell ref="D172:I172"/>
    <mergeCell ref="K172:AI172"/>
    <mergeCell ref="K183:AI183"/>
    <mergeCell ref="A173:C173"/>
    <mergeCell ref="D173:I173"/>
    <mergeCell ref="K173:AI173"/>
    <mergeCell ref="A175:AI175"/>
    <mergeCell ref="A177:AI177"/>
    <mergeCell ref="A179:F179"/>
    <mergeCell ref="H179:L179"/>
    <mergeCell ref="N179:R179"/>
    <mergeCell ref="T179:Y179"/>
    <mergeCell ref="D184:I184"/>
    <mergeCell ref="K184:AI184"/>
    <mergeCell ref="A186:C186"/>
    <mergeCell ref="D186:I186"/>
    <mergeCell ref="K186:AI186"/>
    <mergeCell ref="A182:C182"/>
    <mergeCell ref="D182:I182"/>
    <mergeCell ref="K182:AI182"/>
    <mergeCell ref="A183:C183"/>
    <mergeCell ref="D183:I183"/>
    <mergeCell ref="A190:C190"/>
    <mergeCell ref="D190:I190"/>
    <mergeCell ref="K190:AI190"/>
    <mergeCell ref="A95:AI95"/>
    <mergeCell ref="A97:AI97"/>
    <mergeCell ref="A99:D99"/>
    <mergeCell ref="F99:AI99"/>
    <mergeCell ref="A101:D101"/>
    <mergeCell ref="F101:AI101"/>
    <mergeCell ref="A103:F103"/>
    <mergeCell ref="I103:N103"/>
    <mergeCell ref="P103:U103"/>
    <mergeCell ref="Y103:AC103"/>
    <mergeCell ref="AE103:AH103"/>
    <mergeCell ref="B104:F104"/>
    <mergeCell ref="H104:M104"/>
    <mergeCell ref="O104:T104"/>
    <mergeCell ref="V104:AA104"/>
    <mergeCell ref="AC104:AH104"/>
    <mergeCell ref="B105:F105"/>
    <mergeCell ref="H105:L105"/>
    <mergeCell ref="N105:R105"/>
    <mergeCell ref="U105:W105"/>
    <mergeCell ref="A107:C107"/>
    <mergeCell ref="D107:I107"/>
    <mergeCell ref="K107:AI107"/>
    <mergeCell ref="A108:C108"/>
    <mergeCell ref="D108:I108"/>
    <mergeCell ref="K108:AI108"/>
    <mergeCell ref="A109:C109"/>
    <mergeCell ref="D109:I109"/>
    <mergeCell ref="K109:AI109"/>
    <mergeCell ref="A110:C110"/>
    <mergeCell ref="D110:I110"/>
    <mergeCell ref="K110:AI110"/>
    <mergeCell ref="A111:C111"/>
    <mergeCell ref="D111:I111"/>
    <mergeCell ref="K111:AI111"/>
    <mergeCell ref="A112:C112"/>
    <mergeCell ref="D112:I112"/>
    <mergeCell ref="K112:AI112"/>
    <mergeCell ref="A114:C114"/>
    <mergeCell ref="D114:I114"/>
    <mergeCell ref="K114:AI114"/>
    <mergeCell ref="A115:C115"/>
    <mergeCell ref="D115:I115"/>
    <mergeCell ref="K115:AI115"/>
    <mergeCell ref="A116:C116"/>
    <mergeCell ref="D116:I116"/>
    <mergeCell ref="K116:AI116"/>
    <mergeCell ref="A117:C117"/>
    <mergeCell ref="D117:I117"/>
    <mergeCell ref="K117:AI117"/>
    <mergeCell ref="A118:C118"/>
    <mergeCell ref="D118:I118"/>
    <mergeCell ref="K118:AI118"/>
    <mergeCell ref="A119:C119"/>
    <mergeCell ref="D119:I119"/>
    <mergeCell ref="K119:AI119"/>
    <mergeCell ref="A120:C120"/>
    <mergeCell ref="D120:I120"/>
    <mergeCell ref="K120:AI120"/>
    <mergeCell ref="H132:M132"/>
    <mergeCell ref="O132:T132"/>
    <mergeCell ref="A189:C189"/>
    <mergeCell ref="D189:I189"/>
    <mergeCell ref="K189:AI189"/>
    <mergeCell ref="A121:C121"/>
    <mergeCell ref="D121:I121"/>
    <mergeCell ref="K121:AI121"/>
    <mergeCell ref="A123:AI123"/>
    <mergeCell ref="A125:AI125"/>
    <mergeCell ref="A187:C187"/>
    <mergeCell ref="D187:I187"/>
    <mergeCell ref="K187:AI187"/>
    <mergeCell ref="A188:C188"/>
    <mergeCell ref="D188:I188"/>
    <mergeCell ref="K188:AI188"/>
    <mergeCell ref="A136:C136"/>
    <mergeCell ref="D136:I136"/>
    <mergeCell ref="K136:AI136"/>
    <mergeCell ref="A137:C137"/>
    <mergeCell ref="D137:I137"/>
    <mergeCell ref="K137:AI137"/>
    <mergeCell ref="A138:C138"/>
    <mergeCell ref="D138:I138"/>
    <mergeCell ref="K138:AI138"/>
    <mergeCell ref="A139:C139"/>
    <mergeCell ref="D139:I139"/>
    <mergeCell ref="K139:AI139"/>
    <mergeCell ref="A140:C140"/>
    <mergeCell ref="D140:I140"/>
    <mergeCell ref="K140:AI140"/>
    <mergeCell ref="A142:C142"/>
    <mergeCell ref="D142:I142"/>
    <mergeCell ref="K142:AI142"/>
    <mergeCell ref="A141:C141"/>
    <mergeCell ref="D141:I141"/>
    <mergeCell ref="K141:AI141"/>
    <mergeCell ref="A143:C143"/>
    <mergeCell ref="D143:I143"/>
    <mergeCell ref="K143:AI143"/>
    <mergeCell ref="A144:C144"/>
    <mergeCell ref="D144:I144"/>
    <mergeCell ref="K144:AI144"/>
    <mergeCell ref="A145:C145"/>
    <mergeCell ref="D145:I145"/>
    <mergeCell ref="K145:AI145"/>
    <mergeCell ref="A146:C146"/>
    <mergeCell ref="D146:I146"/>
    <mergeCell ref="K146:AI146"/>
    <mergeCell ref="A147:C147"/>
    <mergeCell ref="D147:I147"/>
    <mergeCell ref="K147:AI147"/>
    <mergeCell ref="A148:C148"/>
    <mergeCell ref="D148:I148"/>
    <mergeCell ref="K148:AI148"/>
    <mergeCell ref="A149:C149"/>
    <mergeCell ref="D149:I149"/>
    <mergeCell ref="K149:AI149"/>
    <mergeCell ref="D185:I185"/>
    <mergeCell ref="K185:AH185"/>
    <mergeCell ref="B180:G180"/>
    <mergeCell ref="I180:L180"/>
    <mergeCell ref="O180:S180"/>
    <mergeCell ref="U180:Z180"/>
    <mergeCell ref="A184:C184"/>
    <mergeCell ref="F127:AI127"/>
    <mergeCell ref="A129:D129"/>
    <mergeCell ref="F129:AI129"/>
    <mergeCell ref="A131:F131"/>
    <mergeCell ref="I131:N131"/>
    <mergeCell ref="P131:U131"/>
    <mergeCell ref="Y131:AC131"/>
    <mergeCell ref="AE131:AH131"/>
    <mergeCell ref="A127:D127"/>
    <mergeCell ref="V132:AA132"/>
    <mergeCell ref="AC132:AH132"/>
    <mergeCell ref="H133:L133"/>
    <mergeCell ref="N133:R133"/>
    <mergeCell ref="U133:W133"/>
    <mergeCell ref="A135:C135"/>
    <mergeCell ref="D135:I135"/>
    <mergeCell ref="K135:AI135"/>
    <mergeCell ref="B133:F133"/>
    <mergeCell ref="B132:F132"/>
    <mergeCell ref="A37:F37"/>
    <mergeCell ref="F15:AI15"/>
    <mergeCell ref="A27:C27"/>
    <mergeCell ref="D27:I27"/>
    <mergeCell ref="K27:AI27"/>
    <mergeCell ref="A26:C26"/>
    <mergeCell ref="D26:I26"/>
    <mergeCell ref="K26:AI26"/>
    <mergeCell ref="F35:AI35"/>
    <mergeCell ref="A24:C24"/>
    <mergeCell ref="O61:Q61"/>
    <mergeCell ref="F33:AI33"/>
    <mergeCell ref="A35:D35"/>
    <mergeCell ref="D63:I63"/>
    <mergeCell ref="A31:AI31"/>
    <mergeCell ref="A33:D33"/>
    <mergeCell ref="K41:AI41"/>
    <mergeCell ref="F45:AI45"/>
    <mergeCell ref="A47:D47"/>
    <mergeCell ref="F47:AI47"/>
    <mergeCell ref="AC21:AH21"/>
    <mergeCell ref="H22:M22"/>
    <mergeCell ref="O37:Q37"/>
    <mergeCell ref="A41:C41"/>
    <mergeCell ref="K39:AI39"/>
    <mergeCell ref="A65:C65"/>
    <mergeCell ref="D65:I65"/>
    <mergeCell ref="K65:AI65"/>
    <mergeCell ref="F59:AI59"/>
    <mergeCell ref="A61:F61"/>
    <mergeCell ref="A64:C64"/>
    <mergeCell ref="D64:I64"/>
    <mergeCell ref="K64:AI64"/>
    <mergeCell ref="D40:I40"/>
    <mergeCell ref="K40:AI40"/>
    <mergeCell ref="A63:C63"/>
    <mergeCell ref="D41:I41"/>
    <mergeCell ref="K63:AI63"/>
    <mergeCell ref="A55:AI55"/>
    <mergeCell ref="H61:M61"/>
  </mergeCells>
  <printOptions/>
  <pageMargins left="0.3937007874015748" right="0" top="0.7480314960629921" bottom="0.15748031496062992" header="0" footer="0"/>
  <pageSetup horizontalDpi="180" verticalDpi="18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2013-03-26T05:37:48Z</dcterms:modified>
  <cp:category/>
  <cp:version/>
  <cp:contentType/>
  <cp:contentStatus/>
</cp:coreProperties>
</file>